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SRE\DHS\Projects\Wealth_Index\To be uploaded\Zambia DHS 2018\wealth\"/>
    </mc:Choice>
  </mc:AlternateContent>
  <xr:revisionPtr revIDLastSave="0" documentId="8_{D370EA00-C078-4495-8CA5-6B6841473599}" xr6:coauthVersionLast="45" xr6:coauthVersionMax="45" xr10:uidLastSave="{00000000-0000-0000-0000-000000000000}"/>
  <bookViews>
    <workbookView xWindow="-28920" yWindow="-45" windowWidth="29040" windowHeight="1584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2" i="2" l="1"/>
  <c r="M105" i="2"/>
  <c r="M104" i="1"/>
  <c r="M131" i="1"/>
  <c r="M104" i="4"/>
  <c r="K128" i="1" l="1"/>
  <c r="L128" i="1"/>
  <c r="K129" i="1"/>
  <c r="L129" i="1"/>
  <c r="K130" i="1"/>
  <c r="L130" i="1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L103" i="4" l="1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4" i="1" l="1"/>
  <c r="L124" i="1"/>
  <c r="K125" i="1"/>
  <c r="L125" i="1"/>
  <c r="K126" i="1"/>
  <c r="L126" i="1"/>
  <c r="K127" i="1"/>
  <c r="L127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<sst xmlns="http://schemas.openxmlformats.org/spreadsheetml/2006/main" count="979" uniqueCount="220">
  <si>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</si>
  <si>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</si>
  <si>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</si>
  <si>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</si>
  <si>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</si>
  <si>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</si>
  <si>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</si>
  <si>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</si>
  <si>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</si>
  <si>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</si>
  <si>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</si>
  <si>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</si>
  <si>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</si>
  <si>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</si>
  <si>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</si>
  <si>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</si>
  <si>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</si>
  <si>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</si>
  <si>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</si>
  <si>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</si>
  <si>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</si>
  <si>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</si>
  <si>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</si>
  <si>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</si>
  <si>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</si>
  <si>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</si>
  <si>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</si>
  <si>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</si>
  <si>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</si>
  <si>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</si>
  <si>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</si>
  <si>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</si>
  <si>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</si>
  <si>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</si>
  <si>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</si>
  <si>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</si>
  <si>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</si>
  <si>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</si>
  <si>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</si>
  <si>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</si>
  <si>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</si>
  <si>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</si>
  <si>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</si>
  <si>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</si>
  <si>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</si>
  <si>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</si>
  <si>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</si>
  <si>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</si>
  <si>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</si>
  <si>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</si>
  <si>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</si>
  <si>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</si>
  <si>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</si>
  <si>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</si>
  <si>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</si>
  <si>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QH101_21 Source of drinking water: Tube well or borehole</t>
  </si>
  <si>
    <t>QH101_31 Source of drinking water: Dug well - Protected well</t>
  </si>
  <si>
    <t>QH101_32 Source of drinking water: Dug well - Unprotected well</t>
  </si>
  <si>
    <t>QH101_41 Source of drinking water: Protected spring</t>
  </si>
  <si>
    <t>QH101_42 Source of drinking water: Unprotected spring</t>
  </si>
  <si>
    <t>QH101_51 Source of drinking water: Rainwater</t>
  </si>
  <si>
    <t>QH101_81 Source of drinking water: Surface water (river/dam/lake/pond/stream/canal/irrigation channel)</t>
  </si>
  <si>
    <t>QH101_91 Source of drinking water: Bottled water</t>
  </si>
  <si>
    <t>QH101_96 Source of drinking water: Other</t>
  </si>
  <si>
    <t>QH109_11 Type of toilet facility: Flush to piped sewer system</t>
  </si>
  <si>
    <t>QH109_12 Type of toilet facility: Flush to septic tank</t>
  </si>
  <si>
    <t>QH109_13 Type of toilet facility: Flush to pit latrine</t>
  </si>
  <si>
    <t>QH109_14 Type of toilet facility: Flush to somewhere else</t>
  </si>
  <si>
    <t>QH109_15 Type of toilet facility: Flush, don't know where</t>
  </si>
  <si>
    <t>QH109_21 Type of toilet facility: Ventilated improved pit latrine</t>
  </si>
  <si>
    <t>QH109_22 Type of toilet facility: Pit latrine with slab</t>
  </si>
  <si>
    <t>QH109_23 Type of toilet facility: Pit latrine without slab/open pit</t>
  </si>
  <si>
    <t>QH109_61 Type of toilet facility: No facility/bush/field</t>
  </si>
  <si>
    <t>QH109_96 Type of toilet facility: Other</t>
  </si>
  <si>
    <t>QH109_11_sh Type of toilet facility: Flush to piped sewer system - shared</t>
  </si>
  <si>
    <t>QH109_12_sh Type of toilet facility: Flush to septic tank - shared</t>
  </si>
  <si>
    <t>QH109_13_sh Type of toilet facility: Flush to pit latrine - shared</t>
  </si>
  <si>
    <t>QH109_14_sh Type of toilet facility: Flush to somewhere else - shared</t>
  </si>
  <si>
    <t>QH109_15_sh Type of toilet facility: Flush, don't know where - shared</t>
  </si>
  <si>
    <t>QH109_21_sh Type of toilet facility: Ventilated improved pit latrine - shared</t>
  </si>
  <si>
    <t>QH109_22_sh Type of toilet facility: Pit latrine with slab - shared</t>
  </si>
  <si>
    <t>QH109_23_sh Type of toilet facility: Pit latrine without slab/open pit - shared</t>
  </si>
  <si>
    <t>QH109_96_sh Type of toilet facility: Other - shared</t>
  </si>
  <si>
    <t>QH113_1 Type of cooking fuel: Electricity</t>
  </si>
  <si>
    <t>QH113_2 Type of cooking fuel: Solar power</t>
  </si>
  <si>
    <t>QH113_3 Type of cooking fuel: LPG - Liquid propane gas</t>
  </si>
  <si>
    <t>QH113_8 Type of cooking fuel: Charcoal</t>
  </si>
  <si>
    <t>QH113_9 Type of cooking fuel: Wood</t>
  </si>
  <si>
    <t>QH113_10 Type of cooking fuel: Straw/shrubs/grass</t>
  </si>
  <si>
    <t>QH113_96 Type of cooking fuel: Other</t>
  </si>
  <si>
    <t>QH121A Electricity</t>
  </si>
  <si>
    <t>QH121B Radio</t>
  </si>
  <si>
    <t>QH121C Television</t>
  </si>
  <si>
    <t>QH121D Computer</t>
  </si>
  <si>
    <t>QH121E Refrigerator</t>
  </si>
  <si>
    <t>QH121F Access to Internet</t>
  </si>
  <si>
    <t>QH121G Bed</t>
  </si>
  <si>
    <t>QH121H Table</t>
  </si>
  <si>
    <t>QH121I Sofa</t>
  </si>
  <si>
    <t>QH121J Washing machine</t>
  </si>
  <si>
    <t>QH121K Air conditioner</t>
  </si>
  <si>
    <t>QH121L Generator</t>
  </si>
  <si>
    <t>QH121M Microwave</t>
  </si>
  <si>
    <t>QH121N Geyser (water heater)</t>
  </si>
  <si>
    <t>QH121O Grain grinder</t>
  </si>
  <si>
    <t>QH121P Plough</t>
  </si>
  <si>
    <t>QH121Q Tractor</t>
  </si>
  <si>
    <t>QH121R Hammer mill</t>
  </si>
  <si>
    <t>QH122A Watch</t>
  </si>
  <si>
    <t>QH122B Mobile telephone</t>
  </si>
  <si>
    <t>QH122C Bicycle</t>
  </si>
  <si>
    <t>QH122D Motorcycle or scooter</t>
  </si>
  <si>
    <t>QH122E Animal-drawn cart</t>
  </si>
  <si>
    <t>QH122F Car or Truck</t>
  </si>
  <si>
    <t>QH122G Boat with a motor</t>
  </si>
  <si>
    <t>QH122H Banana boat</t>
  </si>
  <si>
    <t>QH123 Bank account</t>
  </si>
  <si>
    <t>QH142_11 Main floor material: Earth/sand</t>
  </si>
  <si>
    <t>QH142_12 Main floor material: Dung</t>
  </si>
  <si>
    <t>QH142_22 Main floor material: Palm/bamboo/leeds</t>
  </si>
  <si>
    <t>QH142_32 Main floor material: Vinyl(PVC) or asphalt strips</t>
  </si>
  <si>
    <t>QH142_33 Main floor material: Ceramic tiles/ terrazo tiles</t>
  </si>
  <si>
    <t>QH142_34 Main floor material: Cement</t>
  </si>
  <si>
    <t>QH142_35 Main floor material: Carpet</t>
  </si>
  <si>
    <t>QH142_96 Main floor material: Other</t>
  </si>
  <si>
    <t>QH143_11 Main roof material: No roof</t>
  </si>
  <si>
    <t>QH143_12 Main roof material: Thatch/palm leaf</t>
  </si>
  <si>
    <t>QH143_23 Main roof material: Wood planks</t>
  </si>
  <si>
    <t>QH143_31 Main roof material: Metal/iron sheets</t>
  </si>
  <si>
    <t>QH143_33 Main roof material: Calamine/cement fiber</t>
  </si>
  <si>
    <t>QH143_34 Main roof material: Ceramic tiles/harvey tiles</t>
  </si>
  <si>
    <t>QH143_35 Main roof material: Cement</t>
  </si>
  <si>
    <t>QH143_36 Main roof material: Roofing shingles</t>
  </si>
  <si>
    <t>QH143_38 Main roof material: Asbestos</t>
  </si>
  <si>
    <t>QH143_96 Main roof material: Other</t>
  </si>
  <si>
    <t>QH144_11 Main wall material: No walls</t>
  </si>
  <si>
    <t>QH144_12 Main wall material: Cane/palm/trunks</t>
  </si>
  <si>
    <t>QH144_13 Main wall material: Mud</t>
  </si>
  <si>
    <t>QH144_21 Main wall material: Mudbrick</t>
  </si>
  <si>
    <t>QH144_22 Main wall material: Bamboo with mud</t>
  </si>
  <si>
    <t>QH144_23 Main wall material: Stone with mud</t>
  </si>
  <si>
    <t>QH144_31 Main wall material: Cement</t>
  </si>
  <si>
    <t>QH144_32 Main wall material: Stone with lime/cement</t>
  </si>
  <si>
    <t>QH144_33 Main wall material: Bricks</t>
  </si>
  <si>
    <t>QH144_34 Main wall material: Cement blocks</t>
  </si>
  <si>
    <t>QH144_36 Main wall material: Wood planks/shingles</t>
  </si>
  <si>
    <t>QH144_96 Main wall material: Other</t>
  </si>
  <si>
    <t>DOMESTIC Domestic staff</t>
  </si>
  <si>
    <t>HOUSE Owns a house</t>
  </si>
  <si>
    <t>LAND Owns land</t>
  </si>
  <si>
    <t>memsleep Number of members per sleeping room</t>
  </si>
  <si>
    <t>QH118A_1 Traditional Cattle: 1-4</t>
  </si>
  <si>
    <t>QH118A_2 Traditional Cattle: 5-9</t>
  </si>
  <si>
    <t>QH118A_3 Traditional Cattle: 10+</t>
  </si>
  <si>
    <t>QH118B_1 Dairy Cattle: 1-4</t>
  </si>
  <si>
    <t>QH118B_2 Dairy Cattle: 5-9</t>
  </si>
  <si>
    <t>QH118B_3 Dairy Cattle: 10+</t>
  </si>
  <si>
    <t>QH118C_1 Beef Cattle: 1-4</t>
  </si>
  <si>
    <t>QH118C_2 Beef Cattle: 5-9</t>
  </si>
  <si>
    <t>QH118C_3 Beef Cattle: 10+</t>
  </si>
  <si>
    <t>QH118D_1 Horses / donkeys / mules: 1-4</t>
  </si>
  <si>
    <t>QH118D_3 Horses / donkeys / mules: 10+</t>
  </si>
  <si>
    <t>QH118E_1 Goats: 1-4</t>
  </si>
  <si>
    <t>QH118E_2 Goats: 5-9</t>
  </si>
  <si>
    <t>QH118E_3 Goats: 10+</t>
  </si>
  <si>
    <t>QH118F_1 Sheep: 1-4</t>
  </si>
  <si>
    <t>QH118F_2 Sheep: 5-9</t>
  </si>
  <si>
    <t>QH118F_3 Sheep: 10+</t>
  </si>
  <si>
    <t>QH118G_1 Chickens: 1-9</t>
  </si>
  <si>
    <t>QH118G_2 Chickens: 10-29</t>
  </si>
  <si>
    <t>QH118G_3 Chickens: 30+</t>
  </si>
  <si>
    <t>QH118H_1 Pigs: 1-4</t>
  </si>
  <si>
    <t>QH118H_2 Pigs: 5-9</t>
  </si>
  <si>
    <t>QH118H_3 Pigs: 10+</t>
  </si>
  <si>
    <t>QH118I_1 Rabbits / other poultry: 1-9</t>
  </si>
  <si>
    <t>QH118I_2 Rabbits / other poultry: 10-29</t>
  </si>
  <si>
    <t>QH118I_3 Rabbits / other poultry: 30+</t>
  </si>
  <si>
    <t>landarea</t>
  </si>
  <si>
    <t>QH118D_2 Horses / donkeys / mules: 5-9</t>
  </si>
  <si>
    <t>(Constant)</t>
  </si>
  <si>
    <t>urbscore Urban wealth score</t>
  </si>
  <si>
    <t>rurscore Rural wealth score</t>
  </si>
  <si>
    <t>Table 1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</si>
  <si>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</si>
  <si>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</si>
  <si>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</si>
  <si>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</si>
  <si>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</si>
  <si>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</si>
  <si>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</si>
  <si>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</si>
  <si>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QH101_61 Source of drinking water: Tanker truck</t>
  </si>
  <si>
    <t>QH101_71 Source of drinking water: Cart with small tank</t>
  </si>
  <si>
    <t>QH109_31 Type of toilet facility: Composting toilet</t>
  </si>
  <si>
    <t>QH109_41 Type of toilet facility: Bucket toilet</t>
  </si>
  <si>
    <t>QH109_51 Type of toilet facility: Hanging toilet/hanging latrine</t>
  </si>
  <si>
    <t>QH109_31_sh Type of toilet facility: Composting toilet - shared</t>
  </si>
  <si>
    <t>QH109_41_sh Type of toilet facility: Bucket toilet - shared</t>
  </si>
  <si>
    <t>QH109_51_sh Type of toilet facility: Hanging toilet/hanging latrine - shared</t>
  </si>
  <si>
    <t>QH113_4 Type of cooking fuel: Natural gas</t>
  </si>
  <si>
    <t>QH113_5 Type of cooking fuel: Biogas</t>
  </si>
  <si>
    <t>QH113_6 Type of cooking fuel: Kerosene</t>
  </si>
  <si>
    <t>QH113_7 Type of cooking fuel: Coal, lignite</t>
  </si>
  <si>
    <t>QH113_11 Type of cooking fuel: Agricultural crop</t>
  </si>
  <si>
    <t>QH113_12 Type of cooking fuel: Animal dung</t>
  </si>
  <si>
    <t>QH113_95 Type of cooking fuel: No food cooked in household</t>
  </si>
  <si>
    <t>QH142_21 Main floor material: Wood planks</t>
  </si>
  <si>
    <t>QH142_31 Main floor material: Parquet or polished wood</t>
  </si>
  <si>
    <t>QH143_21 Main roof material: Rustic mat</t>
  </si>
  <si>
    <t>QH143_22 Main roof material: Palm/bamboo</t>
  </si>
  <si>
    <t>QH143_24 Main roof material: Cardboard</t>
  </si>
  <si>
    <t>QH143_32 Main roof material: Wood</t>
  </si>
  <si>
    <t>QH143_37 Main roof material: Mud tiles</t>
  </si>
  <si>
    <t>QH144_24 Main wall material: Uncovered adobe</t>
  </si>
  <si>
    <t>QH144_25 Main wall material: Plywood</t>
  </si>
  <si>
    <t>QH144_26 Main wall material: Cardboard</t>
  </si>
  <si>
    <t>QH144_27 Main wall material: Reused wood</t>
  </si>
  <si>
    <t>QH144_35 Main wall material: Covered adobe</t>
  </si>
  <si>
    <t>Combined Score= .846 + .896 * Urban Score</t>
  </si>
  <si>
    <t xml:space="preserve">Combined Score= -.491 + .660 * Rural Score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</si>
</sst>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0"/>
    <numFmt numFmtId="176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65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left" wrapText="1"/>
    </xf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top"/>
    </xf>
    <xf numFmtId="165" fontId="5" fillId="0" borderId="15" xfId="1" applyNumberFormat="1" applyFont="1" applyBorder="1" applyAlignment="1">
      <alignment horizontal="right" vertical="top"/>
    </xf>
    <xf numFmtId="166" fontId="5" fillId="0" borderId="15" xfId="1" applyNumberFormat="1" applyFont="1" applyBorder="1" applyAlignment="1">
      <alignment horizontal="right" vertical="top"/>
    </xf>
    <xf numFmtId="166" fontId="5" fillId="0" borderId="16" xfId="1" applyNumberFormat="1" applyFont="1" applyBorder="1" applyAlignment="1">
      <alignment horizontal="right" vertical="top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top"/>
    </xf>
    <xf numFmtId="165" fontId="5" fillId="0" borderId="1" xfId="1" applyNumberFormat="1" applyFont="1" applyBorder="1" applyAlignment="1">
      <alignment horizontal="right" vertical="top"/>
    </xf>
    <xf numFmtId="166" fontId="5" fillId="0" borderId="1" xfId="1" applyNumberFormat="1" applyFont="1" applyBorder="1" applyAlignment="1">
      <alignment horizontal="right" vertical="top"/>
    </xf>
    <xf numFmtId="166" fontId="5" fillId="0" borderId="30" xfId="1" applyNumberFormat="1" applyFont="1" applyBorder="1" applyAlignment="1">
      <alignment horizontal="right" vertical="top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top"/>
    </xf>
    <xf numFmtId="171" fontId="5" fillId="0" borderId="18" xfId="1" applyNumberFormat="1" applyFont="1" applyBorder="1" applyAlignment="1">
      <alignment horizontal="right" vertical="top"/>
    </xf>
    <xf numFmtId="166" fontId="5" fillId="0" borderId="18" xfId="1" applyNumberFormat="1" applyFont="1" applyBorder="1" applyAlignment="1">
      <alignment horizontal="right" vertical="top"/>
    </xf>
    <xf numFmtId="166" fontId="5" fillId="0" borderId="19" xfId="1" applyNumberFormat="1" applyFont="1" applyBorder="1" applyAlignment="1">
      <alignment horizontal="right" vertical="top"/>
    </xf>
    <xf numFmtId="0" fontId="5" fillId="0" borderId="0" xfId="1" applyFont="1" applyBorder="1" applyAlignment="1">
      <alignment horizontal="left" vertical="top" wrapText="1"/>
    </xf>
    <xf numFmtId="0" fontId="4" fillId="0" borderId="0" xfId="1"/>
    <xf numFmtId="0" fontId="5" fillId="0" borderId="20" xfId="1" applyFont="1" applyBorder="1" applyAlignment="1">
      <alignment horizontal="left" wrapText="1"/>
    </xf>
    <xf numFmtId="0" fontId="5" fillId="0" borderId="31" xfId="1" applyFont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top"/>
    </xf>
    <xf numFmtId="165" fontId="5" fillId="0" borderId="23" xfId="1" applyNumberFormat="1" applyFont="1" applyBorder="1" applyAlignment="1">
      <alignment horizontal="right" vertical="top"/>
    </xf>
    <xf numFmtId="165" fontId="5" fillId="0" borderId="24" xfId="1" applyNumberFormat="1" applyFont="1" applyBorder="1" applyAlignment="1">
      <alignment horizontal="right" vertical="top"/>
    </xf>
    <xf numFmtId="0" fontId="2" fillId="0" borderId="0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left" wrapText="1"/>
    </xf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top"/>
    </xf>
    <xf numFmtId="165" fontId="5" fillId="0" borderId="15" xfId="2" applyNumberFormat="1" applyFont="1" applyBorder="1" applyAlignment="1">
      <alignment horizontal="right" vertical="top"/>
    </xf>
    <xf numFmtId="166" fontId="5" fillId="0" borderId="15" xfId="2" applyNumberFormat="1" applyFont="1" applyBorder="1" applyAlignment="1">
      <alignment horizontal="right" vertical="top"/>
    </xf>
    <xf numFmtId="166" fontId="5" fillId="0" borderId="16" xfId="2" applyNumberFormat="1" applyFont="1" applyBorder="1" applyAlignment="1">
      <alignment horizontal="right" vertical="top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top"/>
    </xf>
    <xf numFmtId="165" fontId="5" fillId="0" borderId="1" xfId="2" applyNumberFormat="1" applyFont="1" applyBorder="1" applyAlignment="1">
      <alignment horizontal="right" vertical="top"/>
    </xf>
    <xf numFmtId="166" fontId="5" fillId="0" borderId="1" xfId="2" applyNumberFormat="1" applyFont="1" applyBorder="1" applyAlignment="1">
      <alignment horizontal="right" vertical="top"/>
    </xf>
    <xf numFmtId="166" fontId="5" fillId="0" borderId="30" xfId="2" applyNumberFormat="1" applyFont="1" applyBorder="1" applyAlignment="1">
      <alignment horizontal="right" vertical="top"/>
    </xf>
    <xf numFmtId="173" fontId="5" fillId="0" borderId="29" xfId="2" applyNumberFormat="1" applyFont="1" applyBorder="1" applyAlignment="1">
      <alignment horizontal="right" vertical="top"/>
    </xf>
    <xf numFmtId="171" fontId="5" fillId="0" borderId="1" xfId="2" applyNumberFormat="1" applyFont="1" applyBorder="1" applyAlignment="1">
      <alignment horizontal="right" vertical="top"/>
    </xf>
    <xf numFmtId="167" fontId="5" fillId="0" borderId="29" xfId="2" applyNumberFormat="1" applyFont="1" applyBorder="1" applyAlignment="1">
      <alignment horizontal="right" vertical="top"/>
    </xf>
    <xf numFmtId="168" fontId="5" fillId="0" borderId="1" xfId="2" applyNumberFormat="1" applyFont="1" applyBorder="1" applyAlignment="1">
      <alignment horizontal="right" vertical="top"/>
    </xf>
    <xf numFmtId="0" fontId="5" fillId="0" borderId="24" xfId="2" applyFont="1" applyBorder="1" applyAlignment="1">
      <alignment horizontal="left" vertical="top" wrapText="1"/>
    </xf>
    <xf numFmtId="174" fontId="5" fillId="0" borderId="17" xfId="2" applyNumberFormat="1" applyFont="1" applyBorder="1" applyAlignment="1">
      <alignment horizontal="right" vertical="top"/>
    </xf>
    <xf numFmtId="172" fontId="5" fillId="0" borderId="18" xfId="2" applyNumberFormat="1" applyFont="1" applyBorder="1" applyAlignment="1">
      <alignment horizontal="right" vertical="top"/>
    </xf>
    <xf numFmtId="166" fontId="5" fillId="0" borderId="18" xfId="2" applyNumberFormat="1" applyFont="1" applyBorder="1" applyAlignment="1">
      <alignment horizontal="right" vertical="top"/>
    </xf>
    <xf numFmtId="166" fontId="5" fillId="0" borderId="19" xfId="2" applyNumberFormat="1" applyFont="1" applyBorder="1" applyAlignment="1">
      <alignment horizontal="right" vertical="top"/>
    </xf>
    <xf numFmtId="0" fontId="5" fillId="0" borderId="0" xfId="2" applyFont="1" applyBorder="1" applyAlignment="1">
      <alignment horizontal="left" vertical="top" wrapText="1"/>
    </xf>
    <xf numFmtId="0" fontId="4" fillId="0" borderId="0" xfId="2"/>
    <xf numFmtId="0" fontId="5" fillId="0" borderId="20" xfId="2" applyFont="1" applyBorder="1" applyAlignment="1">
      <alignment horizontal="left" wrapText="1"/>
    </xf>
    <xf numFmtId="0" fontId="5" fillId="0" borderId="31" xfId="2" applyFont="1" applyBorder="1" applyAlignment="1">
      <alignment horizontal="center" wrapText="1"/>
    </xf>
    <xf numFmtId="0" fontId="5" fillId="0" borderId="24" xfId="2" applyFont="1" applyBorder="1" applyAlignment="1">
      <alignment horizontal="left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top"/>
    </xf>
    <xf numFmtId="165" fontId="5" fillId="0" borderId="23" xfId="2" applyNumberFormat="1" applyFont="1" applyBorder="1" applyAlignment="1">
      <alignment horizontal="right" vertical="top"/>
    </xf>
    <xf numFmtId="165" fontId="5" fillId="0" borderId="24" xfId="2" applyNumberFormat="1" applyFont="1" applyBorder="1" applyAlignment="1">
      <alignment horizontal="right" vertical="top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top"/>
    </xf>
    <xf numFmtId="165" fontId="5" fillId="0" borderId="15" xfId="3" applyNumberFormat="1" applyFont="1" applyBorder="1" applyAlignment="1">
      <alignment horizontal="right" vertical="top"/>
    </xf>
    <xf numFmtId="166" fontId="5" fillId="0" borderId="15" xfId="3" applyNumberFormat="1" applyFont="1" applyBorder="1" applyAlignment="1">
      <alignment horizontal="right" vertical="top"/>
    </xf>
    <xf numFmtId="166" fontId="5" fillId="0" borderId="16" xfId="3" applyNumberFormat="1" applyFont="1" applyBorder="1" applyAlignment="1">
      <alignment horizontal="right" vertical="top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top"/>
    </xf>
    <xf numFmtId="165" fontId="5" fillId="0" borderId="1" xfId="3" applyNumberFormat="1" applyFont="1" applyBorder="1" applyAlignment="1">
      <alignment horizontal="right" vertical="top"/>
    </xf>
    <xf numFmtId="166" fontId="5" fillId="0" borderId="1" xfId="3" applyNumberFormat="1" applyFont="1" applyBorder="1" applyAlignment="1">
      <alignment horizontal="right" vertical="top"/>
    </xf>
    <xf numFmtId="166" fontId="5" fillId="0" borderId="30" xfId="3" applyNumberFormat="1" applyFont="1" applyBorder="1" applyAlignment="1">
      <alignment horizontal="right" vertical="top"/>
    </xf>
    <xf numFmtId="173" fontId="5" fillId="0" borderId="29" xfId="3" applyNumberFormat="1" applyFont="1" applyBorder="1" applyAlignment="1">
      <alignment horizontal="right" vertical="top"/>
    </xf>
    <xf numFmtId="171" fontId="5" fillId="0" borderId="1" xfId="3" applyNumberFormat="1" applyFont="1" applyBorder="1" applyAlignment="1">
      <alignment horizontal="right" vertical="top"/>
    </xf>
    <xf numFmtId="167" fontId="5" fillId="0" borderId="29" xfId="3" applyNumberFormat="1" applyFont="1" applyBorder="1" applyAlignment="1">
      <alignment horizontal="right" vertical="top"/>
    </xf>
    <xf numFmtId="168" fontId="5" fillId="0" borderId="1" xfId="3" applyNumberFormat="1" applyFont="1" applyBorder="1" applyAlignment="1">
      <alignment horizontal="right" vertical="top"/>
    </xf>
    <xf numFmtId="0" fontId="5" fillId="0" borderId="24" xfId="3" applyFont="1" applyBorder="1" applyAlignment="1">
      <alignment horizontal="left" vertical="top" wrapText="1"/>
    </xf>
    <xf numFmtId="174" fontId="5" fillId="0" borderId="17" xfId="3" applyNumberFormat="1" applyFont="1" applyBorder="1" applyAlignment="1">
      <alignment horizontal="right" vertical="top"/>
    </xf>
    <xf numFmtId="172" fontId="5" fillId="0" borderId="18" xfId="3" applyNumberFormat="1" applyFont="1" applyBorder="1" applyAlignment="1">
      <alignment horizontal="right" vertical="top"/>
    </xf>
    <xf numFmtId="166" fontId="5" fillId="0" borderId="18" xfId="3" applyNumberFormat="1" applyFont="1" applyBorder="1" applyAlignment="1">
      <alignment horizontal="right" vertical="top"/>
    </xf>
    <xf numFmtId="166" fontId="5" fillId="0" borderId="19" xfId="3" applyNumberFormat="1" applyFont="1" applyBorder="1" applyAlignment="1">
      <alignment horizontal="right" vertical="top"/>
    </xf>
    <xf numFmtId="0" fontId="5" fillId="0" borderId="0" xfId="3" applyFont="1" applyBorder="1" applyAlignment="1">
      <alignment horizontal="left" vertical="top" wrapText="1"/>
    </xf>
    <xf numFmtId="0" fontId="4" fillId="0" borderId="0" xfId="3"/>
    <xf numFmtId="0" fontId="5" fillId="0" borderId="20" xfId="3" applyFont="1" applyBorder="1" applyAlignment="1">
      <alignment horizontal="left" wrapText="1"/>
    </xf>
    <xf numFmtId="0" fontId="5" fillId="0" borderId="31" xfId="3" applyFont="1" applyBorder="1" applyAlignment="1">
      <alignment horizontal="center" wrapText="1"/>
    </xf>
    <xf numFmtId="0" fontId="5" fillId="0" borderId="24" xfId="3" applyFont="1" applyBorder="1" applyAlignment="1">
      <alignment horizontal="left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top"/>
    </xf>
    <xf numFmtId="165" fontId="5" fillId="0" borderId="23" xfId="3" applyNumberFormat="1" applyFont="1" applyBorder="1" applyAlignment="1">
      <alignment horizontal="right" vertical="top"/>
    </xf>
    <xf numFmtId="165" fontId="5" fillId="0" borderId="24" xfId="3" applyNumberFormat="1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left" wrapText="1"/>
    </xf>
    <xf numFmtId="0" fontId="5" fillId="0" borderId="10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5" fillId="0" borderId="13" xfId="4" applyFont="1" applyBorder="1" applyAlignment="1">
      <alignment horizontal="left" vertical="top"/>
    </xf>
    <xf numFmtId="0" fontId="5" fillId="0" borderId="4" xfId="4" applyFont="1" applyBorder="1" applyAlignment="1">
      <alignment horizontal="left" vertical="top" wrapText="1"/>
    </xf>
    <xf numFmtId="165" fontId="5" fillId="0" borderId="14" xfId="4" applyNumberFormat="1" applyFont="1" applyBorder="1" applyAlignment="1">
      <alignment horizontal="right" vertical="top"/>
    </xf>
    <xf numFmtId="165" fontId="5" fillId="0" borderId="15" xfId="4" applyNumberFormat="1" applyFont="1" applyBorder="1" applyAlignment="1">
      <alignment horizontal="right" vertical="top"/>
    </xf>
    <xf numFmtId="0" fontId="5" fillId="0" borderId="15" xfId="4" applyFont="1" applyBorder="1" applyAlignment="1">
      <alignment horizontal="left" vertical="top" wrapText="1"/>
    </xf>
    <xf numFmtId="171" fontId="5" fillId="0" borderId="15" xfId="4" applyNumberFormat="1" applyFont="1" applyBorder="1" applyAlignment="1">
      <alignment horizontal="right" vertical="top"/>
    </xf>
    <xf numFmtId="171" fontId="5" fillId="0" borderId="16" xfId="4" applyNumberFormat="1" applyFont="1" applyBorder="1" applyAlignment="1">
      <alignment horizontal="right" vertical="top"/>
    </xf>
    <xf numFmtId="0" fontId="5" fillId="0" borderId="8" xfId="4" applyFont="1" applyBorder="1" applyAlignment="1">
      <alignment horizontal="left" vertical="top" wrapText="1"/>
    </xf>
    <xf numFmtId="0" fontId="5" fillId="0" borderId="9" xfId="4" applyFont="1" applyBorder="1" applyAlignment="1">
      <alignment horizontal="left" vertical="top" wrapText="1"/>
    </xf>
    <xf numFmtId="165" fontId="5" fillId="0" borderId="17" xfId="4" applyNumberFormat="1" applyFont="1" applyBorder="1" applyAlignment="1">
      <alignment horizontal="right" vertical="top"/>
    </xf>
    <xf numFmtId="165" fontId="5" fillId="0" borderId="18" xfId="4" applyNumberFormat="1" applyFont="1" applyBorder="1" applyAlignment="1">
      <alignment horizontal="right" vertical="top"/>
    </xf>
    <xf numFmtId="171" fontId="5" fillId="0" borderId="18" xfId="4" applyNumberFormat="1" applyFont="1" applyBorder="1" applyAlignment="1">
      <alignment horizontal="right" vertical="top"/>
    </xf>
    <xf numFmtId="171" fontId="5" fillId="0" borderId="19" xfId="4" applyNumberFormat="1" applyFont="1" applyBorder="1" applyAlignment="1">
      <alignment horizontal="right" vertical="top"/>
    </xf>
    <xf numFmtId="0" fontId="5" fillId="0" borderId="0" xfId="4" applyFont="1" applyBorder="1" applyAlignment="1">
      <alignment horizontal="left" vertical="top" wrapText="1"/>
    </xf>
    <xf numFmtId="0" fontId="5" fillId="2" borderId="0" xfId="4" applyFont="1" applyFill="1"/>
    <xf numFmtId="0" fontId="4" fillId="0" borderId="0" xfId="4"/>
    <xf numFmtId="0" fontId="5" fillId="0" borderId="3" xfId="4" applyFont="1" applyBorder="1" applyAlignment="1">
      <alignment horizontal="left" vertical="top" wrapText="1"/>
    </xf>
    <xf numFmtId="166" fontId="5" fillId="0" borderId="20" xfId="4" applyNumberFormat="1" applyFont="1" applyBorder="1" applyAlignment="1">
      <alignment horizontal="right" vertical="top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166" fontId="5" fillId="0" borderId="23" xfId="4" applyNumberFormat="1" applyFont="1" applyBorder="1" applyAlignment="1">
      <alignment horizontal="right" vertical="top"/>
    </xf>
    <xf numFmtId="0" fontId="5" fillId="0" borderId="22" xfId="4" applyFont="1" applyBorder="1" applyAlignment="1">
      <alignment horizontal="left" vertical="top" wrapText="1"/>
    </xf>
    <xf numFmtId="169" fontId="5" fillId="0" borderId="23" xfId="4" applyNumberFormat="1" applyFont="1" applyBorder="1" applyAlignment="1">
      <alignment horizontal="right" vertical="top"/>
    </xf>
    <xf numFmtId="170" fontId="5" fillId="0" borderId="23" xfId="4" applyNumberFormat="1" applyFont="1" applyBorder="1" applyAlignment="1">
      <alignment horizontal="right" vertical="top"/>
    </xf>
    <xf numFmtId="168" fontId="5" fillId="0" borderId="23" xfId="4" applyNumberFormat="1" applyFont="1" applyBorder="1" applyAlignment="1">
      <alignment horizontal="right" vertical="top"/>
    </xf>
    <xf numFmtId="175" fontId="5" fillId="0" borderId="23" xfId="4" applyNumberFormat="1" applyFont="1" applyBorder="1" applyAlignment="1">
      <alignment horizontal="right" vertical="top"/>
    </xf>
    <xf numFmtId="165" fontId="5" fillId="0" borderId="23" xfId="4" applyNumberFormat="1" applyFont="1" applyBorder="1" applyAlignment="1">
      <alignment horizontal="right" vertical="top"/>
    </xf>
    <xf numFmtId="172" fontId="5" fillId="0" borderId="23" xfId="4" applyNumberFormat="1" applyFont="1" applyBorder="1" applyAlignment="1">
      <alignment horizontal="right" vertical="top"/>
    </xf>
    <xf numFmtId="0" fontId="5" fillId="0" borderId="22" xfId="4" applyFont="1" applyBorder="1" applyAlignment="1">
      <alignment horizontal="left" vertical="top"/>
    </xf>
    <xf numFmtId="0" fontId="5" fillId="0" borderId="9" xfId="4" applyFont="1" applyBorder="1" applyAlignment="1">
      <alignment horizontal="left" vertical="top"/>
    </xf>
    <xf numFmtId="176" fontId="5" fillId="0" borderId="24" xfId="4" applyNumberFormat="1" applyFont="1" applyBorder="1" applyAlignment="1">
      <alignment horizontal="right" vertical="top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5" fillId="0" borderId="12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71" fontId="5" fillId="0" borderId="14" xfId="4" applyNumberFormat="1" applyFont="1" applyBorder="1" applyAlignment="1">
      <alignment horizontal="right" vertical="top"/>
    </xf>
    <xf numFmtId="165" fontId="5" fillId="0" borderId="16" xfId="4" applyNumberFormat="1" applyFont="1" applyBorder="1" applyAlignment="1">
      <alignment horizontal="right" vertical="top"/>
    </xf>
    <xf numFmtId="0" fontId="5" fillId="0" borderId="23" xfId="4" applyFont="1" applyBorder="1" applyAlignment="1">
      <alignment horizontal="left" vertical="top" wrapText="1"/>
    </xf>
    <xf numFmtId="171" fontId="5" fillId="0" borderId="29" xfId="4" applyNumberFormat="1" applyFont="1" applyBorder="1" applyAlignment="1">
      <alignment horizontal="right" vertical="top"/>
    </xf>
    <xf numFmtId="165" fontId="5" fillId="0" borderId="1" xfId="4" applyNumberFormat="1" applyFont="1" applyBorder="1" applyAlignment="1">
      <alignment horizontal="right" vertical="top"/>
    </xf>
    <xf numFmtId="171" fontId="5" fillId="0" borderId="1" xfId="4" applyNumberFormat="1" applyFont="1" applyBorder="1" applyAlignment="1">
      <alignment horizontal="right" vertical="top"/>
    </xf>
    <xf numFmtId="165" fontId="5" fillId="0" borderId="30" xfId="4" applyNumberFormat="1" applyFont="1" applyBorder="1" applyAlignment="1">
      <alignment horizontal="right" vertical="top"/>
    </xf>
    <xf numFmtId="165" fontId="5" fillId="0" borderId="29" xfId="4" applyNumberFormat="1" applyFont="1" applyBorder="1" applyAlignment="1">
      <alignment horizontal="right" vertical="top"/>
    </xf>
    <xf numFmtId="171" fontId="5" fillId="0" borderId="30" xfId="4" applyNumberFormat="1" applyFont="1" applyBorder="1" applyAlignment="1">
      <alignment horizontal="right" vertical="top"/>
    </xf>
    <xf numFmtId="0" fontId="5" fillId="0" borderId="24" xfId="4" applyFont="1" applyBorder="1" applyAlignment="1">
      <alignment horizontal="left" vertical="top" wrapText="1"/>
    </xf>
    <xf numFmtId="171" fontId="5" fillId="0" borderId="17" xfId="4" applyNumberFormat="1" applyFont="1" applyBorder="1" applyAlignment="1">
      <alignment horizontal="right" vertical="top"/>
    </xf>
    <xf numFmtId="0" fontId="2" fillId="0" borderId="33" xfId="4" applyFont="1" applyBorder="1" applyAlignment="1">
      <alignment horizontal="center" vertical="center" wrapText="1"/>
    </xf>
    <xf numFmtId="0" fontId="5" fillId="0" borderId="34" xfId="4" applyFont="1" applyBorder="1" applyAlignment="1">
      <alignment horizontal="center" wrapText="1"/>
    </xf>
    <xf numFmtId="0" fontId="5" fillId="0" borderId="35" xfId="4" applyFont="1" applyBorder="1" applyAlignment="1">
      <alignment horizontal="center" wrapText="1"/>
    </xf>
    <xf numFmtId="0" fontId="5" fillId="0" borderId="36" xfId="4" applyFont="1" applyBorder="1" applyAlignment="1">
      <alignment horizontal="center" wrapText="1"/>
    </xf>
    <xf numFmtId="0" fontId="5" fillId="0" borderId="37" xfId="4" applyFont="1" applyBorder="1" applyAlignment="1">
      <alignment horizontal="center" wrapText="1"/>
    </xf>
    <xf numFmtId="0" fontId="5" fillId="0" borderId="13" xfId="4" applyFont="1" applyBorder="1" applyAlignment="1">
      <alignment horizontal="center" wrapText="1"/>
    </xf>
  </cellXfs>
  <cellStyles count="5">
    <cellStyle name="Normal" xfId="0" builtinId="0"/>
    <cellStyle name="Normal_Common" xfId="1" xr:uid="{00000000-0005-0000-0000-000001000000}"/>
    <cellStyle name="Normal_Composite" xfId="4" xr:uid="{EC50C840-EB98-40B1-B384-434EB07E3144}"/>
    <cellStyle name="Normal_Rural" xfId="3" xr:uid="{D75E3559-80B0-492B-B49A-3BF75955124D}"/>
    <cellStyle name="Normal_Urban" xfId="2" xr:uid="{EECCC5BA-6DFB-43D5-A718-D5E17E2CBF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8</xdr:col>
      <xdr:colOff>572558</xdr:colOff>
      <xdr:row>75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54AFB7-BB31-4EFC-A94E-EED8ED93B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750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5"/>
  <sheetViews>
    <sheetView tabSelected="1" topLeftCell="A92" workbookViewId="0">
      <selection activeCell="M105" sqref="M105"/>
    </sheetView>
  </sheetViews>
  <sheetFormatPr defaultColWidth="9.140625" defaultRowHeight="15" x14ac:dyDescent="0.25"/>
  <cols>
    <col min="1" max="1" width="9.140625" style="3"/>
    <col min="2" max="2" width="30.7109375" style="3" customWidth="1"/>
    <col min="3" max="6" width="9.140625" style="3"/>
    <col min="7" max="7" width="2.85546875" style="3" customWidth="1"/>
    <col min="8" max="8" width="27.7109375" style="3" customWidth="1"/>
    <col min="9" max="9" width="10.28515625" style="3" bestFit="1" customWidth="1"/>
    <col min="10" max="10" width="6" style="3" customWidth="1"/>
    <col min="11" max="11" width="12.7109375" style="3" bestFit="1" customWidth="1"/>
    <col min="12" max="12" width="15.28515625" style="3" bestFit="1" customWidth="1"/>
    <col min="13" max="16384" width="9.140625" style="3"/>
  </cols>
  <sheetData>
    <row r="1" spans="1:12" x14ac:dyDescent="0.25">
      <c r="A1" s="3" t="s">
        <v>43</v>
      </c>
    </row>
    <row r="2" spans="1:12" ht="15.75" customHeight="1" thickBot="1" x14ac:dyDescent="0.25">
      <c r="H2" s="5" t="s">
        <v>6</v>
      </c>
      <c r="I2" s="5"/>
      <c r="J2" s="26"/>
    </row>
    <row r="3" spans="1:12" ht="16.5" thickTop="1" thickBot="1" x14ac:dyDescent="0.25">
      <c r="B3" s="5" t="s">
        <v>0</v>
      </c>
      <c r="C3" s="5"/>
      <c r="D3" s="5"/>
      <c r="E3" s="5"/>
      <c r="F3" s="5"/>
      <c r="H3" s="27" t="s">
        <v>47</v>
      </c>
      <c r="I3" s="28" t="s">
        <v>4</v>
      </c>
      <c r="J3" s="26"/>
      <c r="K3" s="4" t="s">
        <v>8</v>
      </c>
      <c r="L3" s="4"/>
    </row>
    <row r="4" spans="1:12" ht="27" thickTop="1" thickBot="1" x14ac:dyDescent="0.25">
      <c r="B4" s="6" t="s">
        <v>47</v>
      </c>
      <c r="C4" s="7" t="s">
        <v>1</v>
      </c>
      <c r="D4" s="8" t="s">
        <v>49</v>
      </c>
      <c r="E4" s="8" t="s">
        <v>50</v>
      </c>
      <c r="F4" s="9" t="s">
        <v>2</v>
      </c>
      <c r="H4" s="29"/>
      <c r="I4" s="30" t="s">
        <v>5</v>
      </c>
      <c r="J4" s="26"/>
      <c r="K4" s="2" t="s">
        <v>9</v>
      </c>
      <c r="L4" s="2" t="s">
        <v>10</v>
      </c>
    </row>
    <row r="5" spans="1:12" ht="24.75" thickTop="1" x14ac:dyDescent="0.2">
      <c r="B5" s="10" t="s">
        <v>51</v>
      </c>
      <c r="C5" s="11">
        <v>6.5778193437767904E-2</v>
      </c>
      <c r="D5" s="12">
        <v>0.24790363525459727</v>
      </c>
      <c r="E5" s="13">
        <v>12831</v>
      </c>
      <c r="F5" s="14">
        <v>0</v>
      </c>
      <c r="H5" s="10" t="s">
        <v>51</v>
      </c>
      <c r="I5" s="31">
        <v>4.7790905711009295E-2</v>
      </c>
      <c r="J5" s="26"/>
      <c r="K5" s="3">
        <f>((1-C5)/D5)*I5</f>
        <v>0.1800994415621682</v>
      </c>
      <c r="L5" s="3">
        <f>((0-C5)/D5)*I5</f>
        <v>-1.2680731515681151E-2</v>
      </c>
    </row>
    <row r="6" spans="1:12" ht="24" x14ac:dyDescent="0.2">
      <c r="B6" s="15" t="s">
        <v>52</v>
      </c>
      <c r="C6" s="16">
        <v>9.8589353908502847E-2</v>
      </c>
      <c r="D6" s="17">
        <v>0.29812148513503989</v>
      </c>
      <c r="E6" s="18">
        <v>12831</v>
      </c>
      <c r="F6" s="19">
        <v>0</v>
      </c>
      <c r="H6" s="15" t="s">
        <v>52</v>
      </c>
      <c r="I6" s="32">
        <v>3.6771741701566663E-2</v>
      </c>
      <c r="J6" s="26"/>
      <c r="K6" s="3">
        <f t="shared" ref="K6:K16" si="0">((1-C6)/D6)*I6</f>
        <v>0.11118433624501949</v>
      </c>
      <c r="L6" s="3">
        <f t="shared" ref="L6:L69" si="1">((0-C6)/D6)*I6</f>
        <v>-1.2160486369527032E-2</v>
      </c>
    </row>
    <row r="7" spans="1:12" ht="24" x14ac:dyDescent="0.2">
      <c r="B7" s="15" t="s">
        <v>53</v>
      </c>
      <c r="C7" s="16">
        <v>5.7361078637674381E-2</v>
      </c>
      <c r="D7" s="17">
        <v>0.23254031843487619</v>
      </c>
      <c r="E7" s="18">
        <v>12831</v>
      </c>
      <c r="F7" s="19">
        <v>0</v>
      </c>
      <c r="H7" s="15" t="s">
        <v>53</v>
      </c>
      <c r="I7" s="32">
        <v>1.3605272094446617E-2</v>
      </c>
      <c r="J7" s="26"/>
      <c r="K7" s="3">
        <f t="shared" si="0"/>
        <v>5.515112002197485E-2</v>
      </c>
      <c r="L7" s="3">
        <f t="shared" si="1"/>
        <v>-3.356033430026746E-3</v>
      </c>
    </row>
    <row r="8" spans="1:12" ht="24" x14ac:dyDescent="0.2">
      <c r="B8" s="15" t="s">
        <v>54</v>
      </c>
      <c r="C8" s="16">
        <v>6.8973579611877472E-2</v>
      </c>
      <c r="D8" s="17">
        <v>0.25341907996266905</v>
      </c>
      <c r="E8" s="18">
        <v>12831</v>
      </c>
      <c r="F8" s="19">
        <v>0</v>
      </c>
      <c r="H8" s="15" t="s">
        <v>54</v>
      </c>
      <c r="I8" s="32">
        <v>1.0247637962474888E-2</v>
      </c>
      <c r="J8" s="26"/>
      <c r="K8" s="3">
        <f t="shared" si="0"/>
        <v>3.7648395263063378E-2</v>
      </c>
      <c r="L8" s="3">
        <f t="shared" si="1"/>
        <v>-2.789120191512731E-3</v>
      </c>
    </row>
    <row r="9" spans="1:12" ht="24" x14ac:dyDescent="0.2">
      <c r="B9" s="15" t="s">
        <v>55</v>
      </c>
      <c r="C9" s="16">
        <v>0.24682409788792767</v>
      </c>
      <c r="D9" s="17">
        <v>0.43118030128995671</v>
      </c>
      <c r="E9" s="18">
        <v>12831</v>
      </c>
      <c r="F9" s="19">
        <v>0</v>
      </c>
      <c r="H9" s="15" t="s">
        <v>55</v>
      </c>
      <c r="I9" s="32">
        <v>-1.9125161630550475E-2</v>
      </c>
      <c r="J9" s="26"/>
      <c r="K9" s="3">
        <f t="shared" si="0"/>
        <v>-3.3407395516527431E-2</v>
      </c>
      <c r="L9" s="3">
        <f t="shared" si="1"/>
        <v>1.0947974089491139E-2</v>
      </c>
    </row>
    <row r="10" spans="1:12" ht="24" x14ac:dyDescent="0.2">
      <c r="B10" s="15" t="s">
        <v>56</v>
      </c>
      <c r="C10" s="16">
        <v>0.13950588418673526</v>
      </c>
      <c r="D10" s="17">
        <v>0.34648715556511894</v>
      </c>
      <c r="E10" s="18">
        <v>12831</v>
      </c>
      <c r="F10" s="19">
        <v>0</v>
      </c>
      <c r="H10" s="15" t="s">
        <v>56</v>
      </c>
      <c r="I10" s="32">
        <v>-6.4288915922620241E-3</v>
      </c>
      <c r="J10" s="26"/>
      <c r="K10" s="3">
        <f t="shared" si="0"/>
        <v>-1.5966027304302629E-2</v>
      </c>
      <c r="L10" s="3">
        <f t="shared" si="1"/>
        <v>2.5884601824745688E-3</v>
      </c>
    </row>
    <row r="11" spans="1:12" ht="36" x14ac:dyDescent="0.2">
      <c r="B11" s="15" t="s">
        <v>57</v>
      </c>
      <c r="C11" s="16">
        <v>0.18696905930948485</v>
      </c>
      <c r="D11" s="17">
        <v>0.38990188292690359</v>
      </c>
      <c r="E11" s="18">
        <v>12831</v>
      </c>
      <c r="F11" s="19">
        <v>0</v>
      </c>
      <c r="H11" s="15" t="s">
        <v>57</v>
      </c>
      <c r="I11" s="32">
        <v>-2.5870188694808661E-2</v>
      </c>
      <c r="J11" s="26"/>
      <c r="K11" s="3">
        <f t="shared" si="0"/>
        <v>-5.3945017378448014E-2</v>
      </c>
      <c r="L11" s="3">
        <f t="shared" si="1"/>
        <v>1.2405492397516947E-2</v>
      </c>
    </row>
    <row r="12" spans="1:12" ht="24" x14ac:dyDescent="0.2">
      <c r="B12" s="15" t="s">
        <v>58</v>
      </c>
      <c r="C12" s="16">
        <v>6.1569636037721136E-3</v>
      </c>
      <c r="D12" s="17">
        <v>7.8227439791573872E-2</v>
      </c>
      <c r="E12" s="18">
        <v>12831</v>
      </c>
      <c r="F12" s="19">
        <v>0</v>
      </c>
      <c r="H12" s="15" t="s">
        <v>58</v>
      </c>
      <c r="I12" s="32">
        <v>-3.1414334840188869E-3</v>
      </c>
      <c r="J12" s="26"/>
      <c r="K12" s="3">
        <f t="shared" si="0"/>
        <v>-3.9910443198863353E-2</v>
      </c>
      <c r="L12" s="3">
        <f t="shared" si="1"/>
        <v>2.4724945206322177E-4</v>
      </c>
    </row>
    <row r="13" spans="1:12" ht="24" x14ac:dyDescent="0.2">
      <c r="B13" s="15" t="s">
        <v>59</v>
      </c>
      <c r="C13" s="16">
        <v>3.2031797989244798E-2</v>
      </c>
      <c r="D13" s="17">
        <v>0.1760913926571144</v>
      </c>
      <c r="E13" s="18">
        <v>12831</v>
      </c>
      <c r="F13" s="19">
        <v>0</v>
      </c>
      <c r="H13" s="15" t="s">
        <v>59</v>
      </c>
      <c r="I13" s="32">
        <v>-1.2043767279146611E-2</v>
      </c>
      <c r="J13" s="26"/>
      <c r="K13" s="3">
        <f t="shared" si="0"/>
        <v>-6.620416581821216E-2</v>
      </c>
      <c r="L13" s="3">
        <f t="shared" si="1"/>
        <v>2.1908141828732046E-3</v>
      </c>
    </row>
    <row r="14" spans="1:12" ht="24" x14ac:dyDescent="0.2">
      <c r="B14" s="15" t="s">
        <v>60</v>
      </c>
      <c r="C14" s="16">
        <v>1.9484062037253527E-3</v>
      </c>
      <c r="D14" s="17">
        <v>4.4099449933125846E-2</v>
      </c>
      <c r="E14" s="18">
        <v>12831</v>
      </c>
      <c r="F14" s="19">
        <v>0</v>
      </c>
      <c r="H14" s="15" t="s">
        <v>60</v>
      </c>
      <c r="I14" s="32">
        <v>-3.0436330777627286E-3</v>
      </c>
      <c r="J14" s="26"/>
      <c r="K14" s="3">
        <f t="shared" si="0"/>
        <v>-6.8883009851566049E-2</v>
      </c>
      <c r="L14" s="3">
        <f t="shared" si="1"/>
        <v>1.3447409388483146E-4</v>
      </c>
    </row>
    <row r="15" spans="1:12" ht="48" x14ac:dyDescent="0.2">
      <c r="B15" s="15" t="s">
        <v>61</v>
      </c>
      <c r="C15" s="16">
        <v>9.1808900319538617E-2</v>
      </c>
      <c r="D15" s="17">
        <v>0.28876725052291463</v>
      </c>
      <c r="E15" s="18">
        <v>12831</v>
      </c>
      <c r="F15" s="19">
        <v>0</v>
      </c>
      <c r="H15" s="15" t="s">
        <v>61</v>
      </c>
      <c r="I15" s="32">
        <v>-2.180053967258563E-2</v>
      </c>
      <c r="J15" s="26"/>
      <c r="K15" s="3">
        <f t="shared" si="0"/>
        <v>-6.8564063490648336E-2</v>
      </c>
      <c r="L15" s="3">
        <f t="shared" si="1"/>
        <v>6.9311307639220564E-3</v>
      </c>
    </row>
    <row r="16" spans="1:12" ht="24" x14ac:dyDescent="0.2">
      <c r="B16" s="15" t="s">
        <v>62</v>
      </c>
      <c r="C16" s="16">
        <v>3.1174499259605643E-3</v>
      </c>
      <c r="D16" s="17">
        <v>5.574920318467106E-2</v>
      </c>
      <c r="E16" s="18">
        <v>12831</v>
      </c>
      <c r="F16" s="19">
        <v>0</v>
      </c>
      <c r="H16" s="15" t="s">
        <v>62</v>
      </c>
      <c r="I16" s="32">
        <v>1.3178986079197583E-2</v>
      </c>
      <c r="J16" s="26"/>
      <c r="K16" s="3">
        <f t="shared" si="0"/>
        <v>0.23566078974260898</v>
      </c>
      <c r="L16" s="3">
        <f t="shared" si="1"/>
        <v>-7.3695814163899297E-4</v>
      </c>
    </row>
    <row r="17" spans="2:12" ht="24" x14ac:dyDescent="0.2">
      <c r="B17" s="15" t="s">
        <v>63</v>
      </c>
      <c r="C17" s="16">
        <v>9.3523497778816929E-4</v>
      </c>
      <c r="D17" s="17">
        <v>3.0568499137797172E-2</v>
      </c>
      <c r="E17" s="18">
        <v>12831</v>
      </c>
      <c r="F17" s="19">
        <v>0</v>
      </c>
      <c r="H17" s="15" t="s">
        <v>63</v>
      </c>
      <c r="I17" s="32">
        <v>1.6810223230428018E-3</v>
      </c>
      <c r="J17" s="26"/>
      <c r="K17" s="3">
        <f>((1-C17)/D17)*I17</f>
        <v>5.4940550551638039E-2</v>
      </c>
      <c r="L17" s="3">
        <f t="shared" si="1"/>
        <v>-5.1430424106377764E-5</v>
      </c>
    </row>
    <row r="18" spans="2:12" ht="24" x14ac:dyDescent="0.2">
      <c r="B18" s="15" t="s">
        <v>64</v>
      </c>
      <c r="C18" s="16">
        <v>4.8320473852388753E-2</v>
      </c>
      <c r="D18" s="17">
        <v>0.21445090320160767</v>
      </c>
      <c r="E18" s="18">
        <v>12831</v>
      </c>
      <c r="F18" s="19">
        <v>0</v>
      </c>
      <c r="H18" s="15" t="s">
        <v>64</v>
      </c>
      <c r="I18" s="32">
        <v>4.1996647539663486E-2</v>
      </c>
      <c r="J18" s="26"/>
      <c r="K18" s="3">
        <f t="shared" ref="K18:K81" si="2">((1-C18)/D18)*I18</f>
        <v>0.18637062858514258</v>
      </c>
      <c r="L18" s="3">
        <f t="shared" si="1"/>
        <v>-9.462762240831089E-3</v>
      </c>
    </row>
    <row r="19" spans="2:12" ht="24" x14ac:dyDescent="0.2">
      <c r="B19" s="15" t="s">
        <v>65</v>
      </c>
      <c r="C19" s="16">
        <v>4.6450003896812406E-2</v>
      </c>
      <c r="D19" s="17">
        <v>0.21046580075492941</v>
      </c>
      <c r="E19" s="18">
        <v>12831</v>
      </c>
      <c r="F19" s="19">
        <v>0</v>
      </c>
      <c r="H19" s="15" t="s">
        <v>65</v>
      </c>
      <c r="I19" s="32">
        <v>3.7434983820359612E-2</v>
      </c>
      <c r="J19" s="26"/>
      <c r="K19" s="3">
        <f t="shared" si="2"/>
        <v>0.16960536366472237</v>
      </c>
      <c r="L19" s="3">
        <f t="shared" si="1"/>
        <v>-8.261936799687333E-3</v>
      </c>
    </row>
    <row r="20" spans="2:12" ht="24" x14ac:dyDescent="0.2">
      <c r="B20" s="15" t="s">
        <v>66</v>
      </c>
      <c r="C20" s="16">
        <v>4.5982386407918329E-3</v>
      </c>
      <c r="D20" s="17">
        <v>6.7656866551722469E-2</v>
      </c>
      <c r="E20" s="18">
        <v>12831</v>
      </c>
      <c r="F20" s="19">
        <v>0</v>
      </c>
      <c r="H20" s="15" t="s">
        <v>66</v>
      </c>
      <c r="I20" s="32">
        <v>6.6297776075228028E-3</v>
      </c>
      <c r="J20" s="26"/>
      <c r="K20" s="3">
        <f t="shared" si="2"/>
        <v>9.7540614046956992E-2</v>
      </c>
      <c r="L20" s="3">
        <f t="shared" si="1"/>
        <v>-4.5058692677501274E-4</v>
      </c>
    </row>
    <row r="21" spans="2:12" ht="24" x14ac:dyDescent="0.2">
      <c r="B21" s="15" t="s">
        <v>67</v>
      </c>
      <c r="C21" s="16">
        <v>8.5729872963915513E-4</v>
      </c>
      <c r="D21" s="17">
        <v>2.9268251247673883E-2</v>
      </c>
      <c r="E21" s="18">
        <v>12831</v>
      </c>
      <c r="F21" s="19">
        <v>0</v>
      </c>
      <c r="H21" s="15" t="s">
        <v>67</v>
      </c>
      <c r="I21" s="32">
        <v>4.4867284246614238E-3</v>
      </c>
      <c r="J21" s="26"/>
      <c r="K21" s="3">
        <f t="shared" si="2"/>
        <v>0.15316535040469856</v>
      </c>
      <c r="L21" s="3">
        <f t="shared" si="1"/>
        <v>-1.3142112749233104E-4</v>
      </c>
    </row>
    <row r="22" spans="2:12" ht="24" x14ac:dyDescent="0.2">
      <c r="B22" s="15" t="s">
        <v>68</v>
      </c>
      <c r="C22" s="16">
        <v>6.2348998519211286E-4</v>
      </c>
      <c r="D22" s="17">
        <v>2.4962968801584148E-2</v>
      </c>
      <c r="E22" s="18">
        <v>12831</v>
      </c>
      <c r="F22" s="19">
        <v>0</v>
      </c>
      <c r="H22" s="15" t="s">
        <v>68</v>
      </c>
      <c r="I22" s="32">
        <v>1.8318944237632378E-3</v>
      </c>
      <c r="J22" s="26"/>
      <c r="K22" s="3">
        <f t="shared" si="2"/>
        <v>7.3338723069666004E-2</v>
      </c>
      <c r="L22" s="3">
        <f t="shared" si="1"/>
        <v>-4.5754486825027532E-5</v>
      </c>
    </row>
    <row r="23" spans="2:12" ht="24" x14ac:dyDescent="0.2">
      <c r="B23" s="15" t="s">
        <v>69</v>
      </c>
      <c r="C23" s="16">
        <v>5.1437923778349303E-3</v>
      </c>
      <c r="D23" s="17">
        <v>7.1538329828764888E-2</v>
      </c>
      <c r="E23" s="18">
        <v>12831</v>
      </c>
      <c r="F23" s="19">
        <v>0</v>
      </c>
      <c r="H23" s="15" t="s">
        <v>69</v>
      </c>
      <c r="I23" s="32">
        <v>6.5065061238107061E-3</v>
      </c>
      <c r="J23" s="26"/>
      <c r="K23" s="3">
        <f t="shared" si="2"/>
        <v>9.0483493571888854E-2</v>
      </c>
      <c r="L23" s="3">
        <f t="shared" si="1"/>
        <v>-4.6783474937286832E-4</v>
      </c>
    </row>
    <row r="24" spans="2:12" ht="24" x14ac:dyDescent="0.2">
      <c r="B24" s="15" t="s">
        <v>70</v>
      </c>
      <c r="C24" s="16">
        <v>0.20840152755046373</v>
      </c>
      <c r="D24" s="17">
        <v>0.40618122683827879</v>
      </c>
      <c r="E24" s="18">
        <v>12831</v>
      </c>
      <c r="F24" s="19">
        <v>0</v>
      </c>
      <c r="H24" s="15" t="s">
        <v>70</v>
      </c>
      <c r="I24" s="32">
        <v>-4.5379749660292368E-3</v>
      </c>
      <c r="J24" s="26"/>
      <c r="K24" s="3">
        <f t="shared" si="2"/>
        <v>-8.8439686863057247E-3</v>
      </c>
      <c r="L24" s="3">
        <f t="shared" si="1"/>
        <v>2.3283225624871036E-3</v>
      </c>
    </row>
    <row r="25" spans="2:12" ht="24" x14ac:dyDescent="0.2">
      <c r="B25" s="15" t="s">
        <v>71</v>
      </c>
      <c r="C25" s="16">
        <v>0.25500740394357418</v>
      </c>
      <c r="D25" s="17">
        <v>0.43588236400782499</v>
      </c>
      <c r="E25" s="18">
        <v>12831</v>
      </c>
      <c r="F25" s="19">
        <v>0</v>
      </c>
      <c r="H25" s="15" t="s">
        <v>71</v>
      </c>
      <c r="I25" s="32">
        <v>-2.7212841003159523E-2</v>
      </c>
      <c r="J25" s="26"/>
      <c r="K25" s="3">
        <f t="shared" si="2"/>
        <v>-4.6511092760455473E-2</v>
      </c>
      <c r="L25" s="3">
        <f t="shared" si="1"/>
        <v>1.592052469005234E-2</v>
      </c>
    </row>
    <row r="26" spans="2:12" ht="24" x14ac:dyDescent="0.2">
      <c r="B26" s="15" t="s">
        <v>72</v>
      </c>
      <c r="C26" s="16">
        <v>0.10653885121970229</v>
      </c>
      <c r="D26" s="17">
        <v>0.30853807479723383</v>
      </c>
      <c r="E26" s="18">
        <v>12831</v>
      </c>
      <c r="F26" s="19">
        <v>0</v>
      </c>
      <c r="H26" s="15" t="s">
        <v>72</v>
      </c>
      <c r="I26" s="32">
        <v>-2.6584882602894613E-2</v>
      </c>
      <c r="J26" s="26"/>
      <c r="K26" s="3">
        <f t="shared" si="2"/>
        <v>-7.6984209375719245E-2</v>
      </c>
      <c r="L26" s="3">
        <f t="shared" si="1"/>
        <v>9.1798163133817341E-3</v>
      </c>
    </row>
    <row r="27" spans="2:12" ht="24" x14ac:dyDescent="0.2">
      <c r="B27" s="15" t="s">
        <v>73</v>
      </c>
      <c r="C27" s="16">
        <v>4.6761748889408465E-4</v>
      </c>
      <c r="D27" s="17">
        <v>2.1620250991327694E-2</v>
      </c>
      <c r="E27" s="18">
        <v>12831</v>
      </c>
      <c r="F27" s="19">
        <v>0</v>
      </c>
      <c r="H27" s="15" t="s">
        <v>73</v>
      </c>
      <c r="I27" s="32">
        <v>-1.5649961955512257E-3</v>
      </c>
      <c r="J27" s="26"/>
      <c r="K27" s="3">
        <f t="shared" si="2"/>
        <v>-7.235181388909824E-2</v>
      </c>
      <c r="L27" s="3">
        <f t="shared" si="1"/>
        <v>3.3848801819461167E-5</v>
      </c>
    </row>
    <row r="28" spans="2:12" ht="36" x14ac:dyDescent="0.2">
      <c r="B28" s="15" t="s">
        <v>74</v>
      </c>
      <c r="C28" s="16">
        <v>1.4652014652014654E-2</v>
      </c>
      <c r="D28" s="17">
        <v>0.12016013647598876</v>
      </c>
      <c r="E28" s="18">
        <v>12831</v>
      </c>
      <c r="F28" s="19">
        <v>0</v>
      </c>
      <c r="H28" s="15" t="s">
        <v>74</v>
      </c>
      <c r="I28" s="32">
        <v>1.3163703572206344E-2</v>
      </c>
      <c r="J28" s="26"/>
      <c r="K28" s="3">
        <f t="shared" si="2"/>
        <v>0.107946188935825</v>
      </c>
      <c r="L28" s="3">
        <f t="shared" si="1"/>
        <v>-1.6051477908672863E-3</v>
      </c>
    </row>
    <row r="29" spans="2:12" ht="36" x14ac:dyDescent="0.2">
      <c r="B29" s="15" t="s">
        <v>75</v>
      </c>
      <c r="C29" s="16">
        <v>1.4885823396461694E-2</v>
      </c>
      <c r="D29" s="17">
        <v>0.1211006962112884</v>
      </c>
      <c r="E29" s="18">
        <v>12831</v>
      </c>
      <c r="F29" s="19">
        <v>0</v>
      </c>
      <c r="H29" s="15" t="s">
        <v>75</v>
      </c>
      <c r="I29" s="32">
        <v>1.2682904227748558E-2</v>
      </c>
      <c r="J29" s="26"/>
      <c r="K29" s="3">
        <f t="shared" si="2"/>
        <v>0.10317123803699006</v>
      </c>
      <c r="L29" s="3">
        <f t="shared" si="1"/>
        <v>-1.5589957646412265E-3</v>
      </c>
    </row>
    <row r="30" spans="2:12" ht="36" x14ac:dyDescent="0.2">
      <c r="B30" s="15" t="s">
        <v>76</v>
      </c>
      <c r="C30" s="16">
        <v>6.1569636037721136E-3</v>
      </c>
      <c r="D30" s="17">
        <v>7.8227439791575357E-2</v>
      </c>
      <c r="E30" s="18">
        <v>12831</v>
      </c>
      <c r="F30" s="19">
        <v>0</v>
      </c>
      <c r="H30" s="15" t="s">
        <v>76</v>
      </c>
      <c r="I30" s="32">
        <v>8.3818166870048682E-3</v>
      </c>
      <c r="J30" s="26"/>
      <c r="K30" s="3">
        <f t="shared" si="2"/>
        <v>0.10648706092036268</v>
      </c>
      <c r="L30" s="3">
        <f t="shared" si="1"/>
        <v>-6.5969869924001345E-4</v>
      </c>
    </row>
    <row r="31" spans="2:12" ht="36" x14ac:dyDescent="0.2">
      <c r="B31" s="15" t="s">
        <v>77</v>
      </c>
      <c r="C31" s="16">
        <v>1.480788714831268E-3</v>
      </c>
      <c r="D31" s="17">
        <v>3.8454014417461012E-2</v>
      </c>
      <c r="E31" s="18">
        <v>12831</v>
      </c>
      <c r="F31" s="19">
        <v>0</v>
      </c>
      <c r="H31" s="15" t="s">
        <v>77</v>
      </c>
      <c r="I31" s="32">
        <v>2.7872918001343259E-3</v>
      </c>
      <c r="J31" s="26"/>
      <c r="K31" s="3">
        <f t="shared" si="2"/>
        <v>7.2376433307519111E-2</v>
      </c>
      <c r="L31" s="3">
        <f t="shared" si="1"/>
        <v>-1.0733314336894029E-4</v>
      </c>
    </row>
    <row r="32" spans="2:12" ht="36" x14ac:dyDescent="0.2">
      <c r="B32" s="15" t="s">
        <v>78</v>
      </c>
      <c r="C32" s="16">
        <v>8.5729872963915513E-4</v>
      </c>
      <c r="D32" s="17">
        <v>2.9268251247674407E-2</v>
      </c>
      <c r="E32" s="18">
        <v>12831</v>
      </c>
      <c r="F32" s="19">
        <v>0</v>
      </c>
      <c r="H32" s="15" t="s">
        <v>78</v>
      </c>
      <c r="I32" s="32">
        <v>-5.7800145347235881E-4</v>
      </c>
      <c r="J32" s="26"/>
      <c r="K32" s="3">
        <f t="shared" si="2"/>
        <v>-1.9731480663931187E-2</v>
      </c>
      <c r="L32" s="3">
        <f t="shared" si="1"/>
        <v>1.6930287621157802E-5</v>
      </c>
    </row>
    <row r="33" spans="2:12" ht="36" x14ac:dyDescent="0.2">
      <c r="B33" s="15" t="s">
        <v>79</v>
      </c>
      <c r="C33" s="16">
        <v>3.1174499259605647E-3</v>
      </c>
      <c r="D33" s="17">
        <v>5.5749203184669034E-2</v>
      </c>
      <c r="E33" s="18">
        <v>12831</v>
      </c>
      <c r="F33" s="19">
        <v>0</v>
      </c>
      <c r="H33" s="15" t="s">
        <v>79</v>
      </c>
      <c r="I33" s="32">
        <v>2.7017204627396521E-3</v>
      </c>
      <c r="J33" s="26"/>
      <c r="K33" s="3">
        <f t="shared" si="2"/>
        <v>4.8310968240417328E-2</v>
      </c>
      <c r="L33" s="3">
        <f t="shared" si="1"/>
        <v>-1.5107800247179216E-4</v>
      </c>
    </row>
    <row r="34" spans="2:12" ht="36" x14ac:dyDescent="0.2">
      <c r="B34" s="15" t="s">
        <v>80</v>
      </c>
      <c r="C34" s="16">
        <v>0.15540487880913412</v>
      </c>
      <c r="D34" s="17">
        <v>0.36230433713778748</v>
      </c>
      <c r="E34" s="18">
        <v>12831</v>
      </c>
      <c r="F34" s="19">
        <v>0</v>
      </c>
      <c r="H34" s="15" t="s">
        <v>80</v>
      </c>
      <c r="I34" s="32">
        <v>1.1452518191990725E-2</v>
      </c>
      <c r="J34" s="26"/>
      <c r="K34" s="3">
        <f t="shared" si="2"/>
        <v>2.6697833834173436E-2</v>
      </c>
      <c r="L34" s="3">
        <f t="shared" si="1"/>
        <v>-4.9123817168350865E-3</v>
      </c>
    </row>
    <row r="35" spans="2:12" ht="36" x14ac:dyDescent="0.2">
      <c r="B35" s="15" t="s">
        <v>81</v>
      </c>
      <c r="C35" s="16">
        <v>0.12641259449770087</v>
      </c>
      <c r="D35" s="17">
        <v>0.33232673351951403</v>
      </c>
      <c r="E35" s="18">
        <v>12831</v>
      </c>
      <c r="F35" s="19">
        <v>0</v>
      </c>
      <c r="H35" s="15" t="s">
        <v>81</v>
      </c>
      <c r="I35" s="32">
        <v>-1.2626826964729236E-2</v>
      </c>
      <c r="J35" s="26"/>
      <c r="K35" s="3">
        <f t="shared" si="2"/>
        <v>-3.3192144643387753E-2</v>
      </c>
      <c r="L35" s="3">
        <f t="shared" si="1"/>
        <v>4.8030741914153732E-3</v>
      </c>
    </row>
    <row r="36" spans="2:12" ht="24" x14ac:dyDescent="0.2">
      <c r="B36" s="15" t="s">
        <v>82</v>
      </c>
      <c r="C36" s="16">
        <v>6.2348998519211286E-4</v>
      </c>
      <c r="D36" s="17">
        <v>2.4962968801582799E-2</v>
      </c>
      <c r="E36" s="18">
        <v>12831</v>
      </c>
      <c r="F36" s="19">
        <v>0</v>
      </c>
      <c r="H36" s="15" t="s">
        <v>82</v>
      </c>
      <c r="I36" s="32">
        <v>-8.9808969454916184E-5</v>
      </c>
      <c r="J36" s="26"/>
      <c r="K36" s="3">
        <f t="shared" si="2"/>
        <v>-3.5954447235534643E-3</v>
      </c>
      <c r="L36" s="3">
        <f t="shared" si="1"/>
        <v>2.2431223417630596E-6</v>
      </c>
    </row>
    <row r="37" spans="2:12" ht="24" x14ac:dyDescent="0.2">
      <c r="B37" s="15" t="s">
        <v>83</v>
      </c>
      <c r="C37" s="16">
        <v>8.0819889330527625E-2</v>
      </c>
      <c r="D37" s="17">
        <v>0.27256893623651934</v>
      </c>
      <c r="E37" s="18">
        <v>12831</v>
      </c>
      <c r="F37" s="19">
        <v>0</v>
      </c>
      <c r="H37" s="15" t="s">
        <v>83</v>
      </c>
      <c r="I37" s="32">
        <v>5.2234547927240194E-2</v>
      </c>
      <c r="J37" s="26"/>
      <c r="K37" s="3">
        <f t="shared" si="2"/>
        <v>0.17614977776802737</v>
      </c>
      <c r="L37" s="3">
        <f t="shared" si="1"/>
        <v>-1.5488156651301032E-2</v>
      </c>
    </row>
    <row r="38" spans="2:12" ht="24" x14ac:dyDescent="0.2">
      <c r="B38" s="15" t="s">
        <v>84</v>
      </c>
      <c r="C38" s="16">
        <v>2.1822149481723952E-3</v>
      </c>
      <c r="D38" s="17">
        <v>4.6665004037585209E-2</v>
      </c>
      <c r="E38" s="18">
        <v>12831</v>
      </c>
      <c r="F38" s="19">
        <v>0</v>
      </c>
      <c r="H38" s="15" t="s">
        <v>84</v>
      </c>
      <c r="I38" s="32">
        <v>3.5797035053215527E-4</v>
      </c>
      <c r="J38" s="26"/>
      <c r="K38" s="3">
        <f t="shared" si="2"/>
        <v>7.6543266126052846E-3</v>
      </c>
      <c r="L38" s="3">
        <f t="shared" si="1"/>
        <v>-1.6739916047250485E-5</v>
      </c>
    </row>
    <row r="39" spans="2:12" ht="24" x14ac:dyDescent="0.2">
      <c r="B39" s="15" t="s">
        <v>85</v>
      </c>
      <c r="C39" s="16">
        <v>1.7925337074273244E-3</v>
      </c>
      <c r="D39" s="17">
        <v>4.2302009339191426E-2</v>
      </c>
      <c r="E39" s="18">
        <v>12831</v>
      </c>
      <c r="F39" s="19">
        <v>0</v>
      </c>
      <c r="H39" s="15" t="s">
        <v>85</v>
      </c>
      <c r="I39" s="32">
        <v>9.2704937631331828E-3</v>
      </c>
      <c r="J39" s="26"/>
      <c r="K39" s="3">
        <f t="shared" si="2"/>
        <v>0.21875736484235653</v>
      </c>
      <c r="L39" s="3">
        <f t="shared" si="1"/>
        <v>-3.9283411862696752E-4</v>
      </c>
    </row>
    <row r="40" spans="2:12" ht="24" x14ac:dyDescent="0.2">
      <c r="B40" s="15" t="s">
        <v>86</v>
      </c>
      <c r="C40" s="16">
        <v>0.37993920972644379</v>
      </c>
      <c r="D40" s="17">
        <v>0.48539032614245076</v>
      </c>
      <c r="E40" s="18">
        <v>12831</v>
      </c>
      <c r="F40" s="19">
        <v>0</v>
      </c>
      <c r="H40" s="15" t="s">
        <v>86</v>
      </c>
      <c r="I40" s="32">
        <v>3.8065273691321344E-2</v>
      </c>
      <c r="J40" s="26"/>
      <c r="K40" s="3">
        <f t="shared" si="2"/>
        <v>4.8626399035593987E-2</v>
      </c>
      <c r="L40" s="3">
        <f t="shared" si="1"/>
        <v>-2.9795587644359068E-2</v>
      </c>
    </row>
    <row r="41" spans="2:12" ht="24" x14ac:dyDescent="0.2">
      <c r="B41" s="15" t="s">
        <v>87</v>
      </c>
      <c r="C41" s="16">
        <v>0.53238251110591539</v>
      </c>
      <c r="D41" s="17">
        <v>0.49896971533622236</v>
      </c>
      <c r="E41" s="18">
        <v>12831</v>
      </c>
      <c r="F41" s="19">
        <v>0</v>
      </c>
      <c r="H41" s="15" t="s">
        <v>87</v>
      </c>
      <c r="I41" s="32">
        <v>-6.6425052221296577E-2</v>
      </c>
      <c r="J41" s="26"/>
      <c r="K41" s="3">
        <f t="shared" si="2"/>
        <v>-6.2251305369206346E-2</v>
      </c>
      <c r="L41" s="3">
        <f t="shared" si="1"/>
        <v>7.0873111162841423E-2</v>
      </c>
    </row>
    <row r="42" spans="2:12" ht="24" x14ac:dyDescent="0.2">
      <c r="B42" s="15" t="s">
        <v>88</v>
      </c>
      <c r="C42" s="16">
        <v>1.5587249629802822E-3</v>
      </c>
      <c r="D42" s="17">
        <v>3.9451446624221516E-2</v>
      </c>
      <c r="E42" s="18">
        <v>12831</v>
      </c>
      <c r="F42" s="19">
        <v>0</v>
      </c>
      <c r="H42" s="15" t="s">
        <v>88</v>
      </c>
      <c r="I42" s="32">
        <v>-3.4216947767296405E-3</v>
      </c>
      <c r="J42" s="26"/>
      <c r="K42" s="3">
        <f t="shared" si="2"/>
        <v>-8.6596603876318984E-2</v>
      </c>
      <c r="L42" s="3">
        <f t="shared" si="1"/>
        <v>1.3519101377928186E-4</v>
      </c>
    </row>
    <row r="43" spans="2:12" ht="24" x14ac:dyDescent="0.2">
      <c r="B43" s="15" t="s">
        <v>89</v>
      </c>
      <c r="C43" s="16">
        <v>1.3249162185332399E-3</v>
      </c>
      <c r="D43" s="17">
        <v>3.6376695091423196E-2</v>
      </c>
      <c r="E43" s="18">
        <v>12831</v>
      </c>
      <c r="F43" s="19">
        <v>0</v>
      </c>
      <c r="H43" s="15" t="s">
        <v>89</v>
      </c>
      <c r="I43" s="32">
        <v>4.2935244627035161E-3</v>
      </c>
      <c r="J43" s="26"/>
      <c r="K43" s="3">
        <f t="shared" si="2"/>
        <v>0.1178731572984261</v>
      </c>
      <c r="L43" s="3">
        <f t="shared" si="1"/>
        <v>-1.5637924723530856E-4</v>
      </c>
    </row>
    <row r="44" spans="2:12" x14ac:dyDescent="0.2">
      <c r="B44" s="15" t="s">
        <v>90</v>
      </c>
      <c r="C44" s="16">
        <v>0.28758475566986208</v>
      </c>
      <c r="D44" s="17">
        <v>0.45265409838069265</v>
      </c>
      <c r="E44" s="18">
        <v>12831</v>
      </c>
      <c r="F44" s="19">
        <v>0</v>
      </c>
      <c r="H44" s="15" t="s">
        <v>90</v>
      </c>
      <c r="I44" s="32">
        <v>7.6832050598835369E-2</v>
      </c>
      <c r="J44" s="26"/>
      <c r="K44" s="3">
        <f t="shared" si="2"/>
        <v>0.12092307193410254</v>
      </c>
      <c r="L44" s="3">
        <f t="shared" si="1"/>
        <v>-4.8813711348521867E-2</v>
      </c>
    </row>
    <row r="45" spans="2:12" x14ac:dyDescent="0.2">
      <c r="B45" s="15" t="s">
        <v>91</v>
      </c>
      <c r="C45" s="16">
        <v>0.45047151430130156</v>
      </c>
      <c r="D45" s="17">
        <v>0.49756027121045288</v>
      </c>
      <c r="E45" s="18">
        <v>12831</v>
      </c>
      <c r="F45" s="19">
        <v>0</v>
      </c>
      <c r="H45" s="15" t="s">
        <v>91</v>
      </c>
      <c r="I45" s="32">
        <v>4.1736754955576945E-2</v>
      </c>
      <c r="J45" s="26"/>
      <c r="K45" s="3">
        <f t="shared" si="2"/>
        <v>4.6095994949353201E-2</v>
      </c>
      <c r="L45" s="3">
        <f t="shared" si="1"/>
        <v>-3.7786817587187847E-2</v>
      </c>
    </row>
    <row r="46" spans="2:12" x14ac:dyDescent="0.2">
      <c r="B46" s="15" t="s">
        <v>92</v>
      </c>
      <c r="C46" s="16">
        <v>0.31946068116280885</v>
      </c>
      <c r="D46" s="17">
        <v>0.46628585593783012</v>
      </c>
      <c r="E46" s="18">
        <v>12831</v>
      </c>
      <c r="F46" s="19">
        <v>0</v>
      </c>
      <c r="H46" s="15" t="s">
        <v>92</v>
      </c>
      <c r="I46" s="32">
        <v>7.2839882259390767E-2</v>
      </c>
      <c r="J46" s="26"/>
      <c r="K46" s="3">
        <f t="shared" si="2"/>
        <v>0.10630904460373813</v>
      </c>
      <c r="L46" s="3">
        <f t="shared" si="1"/>
        <v>-4.9903890727293017E-2</v>
      </c>
    </row>
    <row r="47" spans="2:12" x14ac:dyDescent="0.2">
      <c r="B47" s="15" t="s">
        <v>93</v>
      </c>
      <c r="C47" s="16">
        <v>7.1545475800794955E-2</v>
      </c>
      <c r="D47" s="17">
        <v>0.25774386151009138</v>
      </c>
      <c r="E47" s="18">
        <v>12831</v>
      </c>
      <c r="F47" s="19">
        <v>0</v>
      </c>
      <c r="H47" s="15" t="s">
        <v>93</v>
      </c>
      <c r="I47" s="32">
        <v>5.0255198723446193E-2</v>
      </c>
      <c r="J47" s="26"/>
      <c r="K47" s="3">
        <f t="shared" si="2"/>
        <v>0.18103114598322598</v>
      </c>
      <c r="L47" s="3">
        <f t="shared" si="1"/>
        <v>-1.3950020315000542E-2</v>
      </c>
    </row>
    <row r="48" spans="2:12" x14ac:dyDescent="0.2">
      <c r="B48" s="15" t="s">
        <v>94</v>
      </c>
      <c r="C48" s="16">
        <v>0.18969682799470033</v>
      </c>
      <c r="D48" s="17">
        <v>0.39207642381198399</v>
      </c>
      <c r="E48" s="18">
        <v>12831</v>
      </c>
      <c r="F48" s="19">
        <v>0</v>
      </c>
      <c r="H48" s="15" t="s">
        <v>94</v>
      </c>
      <c r="I48" s="32">
        <v>7.2486728585687124E-2</v>
      </c>
      <c r="J48" s="26"/>
      <c r="K48" s="3">
        <f t="shared" si="2"/>
        <v>0.14980810508880746</v>
      </c>
      <c r="L48" s="3">
        <f t="shared" si="1"/>
        <v>-3.5070975068400241E-2</v>
      </c>
    </row>
    <row r="49" spans="2:12" x14ac:dyDescent="0.2">
      <c r="B49" s="15" t="s">
        <v>95</v>
      </c>
      <c r="C49" s="16">
        <v>6.7025173408152131E-2</v>
      </c>
      <c r="D49" s="17">
        <v>0.25007533562788853</v>
      </c>
      <c r="E49" s="18">
        <v>12831</v>
      </c>
      <c r="F49" s="19">
        <v>0</v>
      </c>
      <c r="H49" s="15" t="s">
        <v>95</v>
      </c>
      <c r="I49" s="32">
        <v>4.6300999943570273E-2</v>
      </c>
      <c r="J49" s="26"/>
      <c r="K49" s="3">
        <f t="shared" si="2"/>
        <v>0.17273861608511307</v>
      </c>
      <c r="L49" s="3">
        <f t="shared" si="1"/>
        <v>-1.2409590663536651E-2</v>
      </c>
    </row>
    <row r="50" spans="2:12" x14ac:dyDescent="0.2">
      <c r="B50" s="15" t="s">
        <v>96</v>
      </c>
      <c r="C50" s="16">
        <v>0.67742186891123057</v>
      </c>
      <c r="D50" s="17">
        <v>0.46748102903088989</v>
      </c>
      <c r="E50" s="18">
        <v>12831</v>
      </c>
      <c r="F50" s="19">
        <v>0</v>
      </c>
      <c r="H50" s="15" t="s">
        <v>96</v>
      </c>
      <c r="I50" s="32">
        <v>4.7828638134731753E-2</v>
      </c>
      <c r="J50" s="26"/>
      <c r="K50" s="3">
        <f t="shared" si="2"/>
        <v>3.3003419912048117E-2</v>
      </c>
      <c r="L50" s="3">
        <f t="shared" si="1"/>
        <v>-6.930797919195994E-2</v>
      </c>
    </row>
    <row r="51" spans="2:12" x14ac:dyDescent="0.2">
      <c r="B51" s="15" t="s">
        <v>97</v>
      </c>
      <c r="C51" s="16">
        <v>0.57322110513599878</v>
      </c>
      <c r="D51" s="17">
        <v>0.49462888863147175</v>
      </c>
      <c r="E51" s="18">
        <v>12831</v>
      </c>
      <c r="F51" s="19">
        <v>0</v>
      </c>
      <c r="H51" s="15" t="s">
        <v>97</v>
      </c>
      <c r="I51" s="32">
        <v>4.226176354217618E-2</v>
      </c>
      <c r="J51" s="26"/>
      <c r="K51" s="3">
        <f t="shared" si="2"/>
        <v>3.6464567990431129E-2</v>
      </c>
      <c r="L51" s="3">
        <f t="shared" si="1"/>
        <v>-4.8976789183641518E-2</v>
      </c>
    </row>
    <row r="52" spans="2:12" x14ac:dyDescent="0.2">
      <c r="B52" s="15" t="s">
        <v>98</v>
      </c>
      <c r="C52" s="16">
        <v>0.34977788169277529</v>
      </c>
      <c r="D52" s="17">
        <v>0.47691827586298857</v>
      </c>
      <c r="E52" s="18">
        <v>12831</v>
      </c>
      <c r="F52" s="19">
        <v>0</v>
      </c>
      <c r="H52" s="15" t="s">
        <v>98</v>
      </c>
      <c r="I52" s="32">
        <v>6.3466375332916228E-2</v>
      </c>
      <c r="J52" s="26"/>
      <c r="K52" s="3">
        <f t="shared" si="2"/>
        <v>8.6528957053651767E-2</v>
      </c>
      <c r="L52" s="3">
        <f t="shared" si="1"/>
        <v>-4.6547040543783905E-2</v>
      </c>
    </row>
    <row r="53" spans="2:12" x14ac:dyDescent="0.2">
      <c r="B53" s="15" t="s">
        <v>99</v>
      </c>
      <c r="C53" s="16">
        <v>1.1924245966799158E-2</v>
      </c>
      <c r="D53" s="17">
        <v>0.10854942029285153</v>
      </c>
      <c r="E53" s="18">
        <v>12831</v>
      </c>
      <c r="F53" s="19">
        <v>0</v>
      </c>
      <c r="H53" s="15" t="s">
        <v>99</v>
      </c>
      <c r="I53" s="32">
        <v>2.3520816628334062E-2</v>
      </c>
      <c r="J53" s="26"/>
      <c r="K53" s="3">
        <f t="shared" si="2"/>
        <v>0.21409924219602958</v>
      </c>
      <c r="L53" s="3">
        <f t="shared" si="1"/>
        <v>-2.5837816734494813E-3</v>
      </c>
    </row>
    <row r="54" spans="2:12" x14ac:dyDescent="0.2">
      <c r="B54" s="15" t="s">
        <v>100</v>
      </c>
      <c r="C54" s="16">
        <v>1.9328189540955498E-2</v>
      </c>
      <c r="D54" s="17">
        <v>0.13768110980233558</v>
      </c>
      <c r="E54" s="18">
        <v>12831</v>
      </c>
      <c r="F54" s="19">
        <v>0</v>
      </c>
      <c r="H54" s="15" t="s">
        <v>100</v>
      </c>
      <c r="I54" s="32">
        <v>2.6699186079834871E-2</v>
      </c>
      <c r="J54" s="26"/>
      <c r="K54" s="3">
        <f t="shared" si="2"/>
        <v>0.1901723423662468</v>
      </c>
      <c r="L54" s="3">
        <f t="shared" si="1"/>
        <v>-3.748131678203068E-3</v>
      </c>
    </row>
    <row r="55" spans="2:12" x14ac:dyDescent="0.2">
      <c r="B55" s="15" t="s">
        <v>101</v>
      </c>
      <c r="C55" s="16">
        <v>1.4807887148312679E-2</v>
      </c>
      <c r="D55" s="17">
        <v>0.12078804037215729</v>
      </c>
      <c r="E55" s="18">
        <v>12831</v>
      </c>
      <c r="F55" s="19">
        <v>0</v>
      </c>
      <c r="H55" s="15" t="s">
        <v>101</v>
      </c>
      <c r="I55" s="32">
        <v>1.8408247968146954E-2</v>
      </c>
      <c r="J55" s="26"/>
      <c r="K55" s="3">
        <f t="shared" si="2"/>
        <v>0.15014450647397795</v>
      </c>
      <c r="L55" s="3">
        <f t="shared" si="1"/>
        <v>-2.2567404659485646E-3</v>
      </c>
    </row>
    <row r="56" spans="2:12" x14ac:dyDescent="0.2">
      <c r="B56" s="15" t="s">
        <v>102</v>
      </c>
      <c r="C56" s="16">
        <v>3.64741641337386E-2</v>
      </c>
      <c r="D56" s="17">
        <v>0.18747410134160541</v>
      </c>
      <c r="E56" s="18">
        <v>12831</v>
      </c>
      <c r="F56" s="19">
        <v>0</v>
      </c>
      <c r="H56" s="15" t="s">
        <v>102</v>
      </c>
      <c r="I56" s="32">
        <v>4.1095887407498727E-2</v>
      </c>
      <c r="J56" s="26"/>
      <c r="K56" s="3">
        <f t="shared" si="2"/>
        <v>0.21121290344432433</v>
      </c>
      <c r="L56" s="3">
        <f t="shared" si="1"/>
        <v>-7.9954411398482396E-3</v>
      </c>
    </row>
    <row r="57" spans="2:12" x14ac:dyDescent="0.2">
      <c r="B57" s="15" t="s">
        <v>103</v>
      </c>
      <c r="C57" s="16">
        <v>2.0263424518743668E-2</v>
      </c>
      <c r="D57" s="17">
        <v>0.14090551983607588</v>
      </c>
      <c r="E57" s="18">
        <v>12831</v>
      </c>
      <c r="F57" s="19">
        <v>0</v>
      </c>
      <c r="H57" s="15" t="s">
        <v>103</v>
      </c>
      <c r="I57" s="32">
        <v>3.3119798906887703E-2</v>
      </c>
      <c r="J57" s="26"/>
      <c r="K57" s="3">
        <f t="shared" si="2"/>
        <v>0.23028677939240116</v>
      </c>
      <c r="L57" s="3">
        <f t="shared" si="1"/>
        <v>-4.7629116730589704E-3</v>
      </c>
    </row>
    <row r="58" spans="2:12" x14ac:dyDescent="0.2">
      <c r="B58" s="15" t="s">
        <v>104</v>
      </c>
      <c r="C58" s="16">
        <v>9.1185410334346517E-3</v>
      </c>
      <c r="D58" s="17">
        <v>9.5058389857981526E-2</v>
      </c>
      <c r="E58" s="18">
        <v>12831</v>
      </c>
      <c r="F58" s="19">
        <v>0</v>
      </c>
      <c r="H58" s="15" t="s">
        <v>104</v>
      </c>
      <c r="I58" s="32">
        <v>7.0683860535221462E-3</v>
      </c>
      <c r="J58" s="26"/>
      <c r="K58" s="3">
        <f t="shared" si="2"/>
        <v>7.3680321071258562E-2</v>
      </c>
      <c r="L58" s="3">
        <f t="shared" si="1"/>
        <v>-6.7803976445943474E-4</v>
      </c>
    </row>
    <row r="59" spans="2:12" x14ac:dyDescent="0.2">
      <c r="B59" s="15" t="s">
        <v>105</v>
      </c>
      <c r="C59" s="16">
        <v>0.1010833138492713</v>
      </c>
      <c r="D59" s="17">
        <v>0.3014507584612921</v>
      </c>
      <c r="E59" s="18">
        <v>12831</v>
      </c>
      <c r="F59" s="19">
        <v>0</v>
      </c>
      <c r="H59" s="15" t="s">
        <v>105</v>
      </c>
      <c r="I59" s="32">
        <v>-9.6181965535254103E-3</v>
      </c>
      <c r="J59" s="26"/>
      <c r="K59" s="3">
        <f t="shared" si="2"/>
        <v>-2.8681159791315001E-2</v>
      </c>
      <c r="L59" s="3">
        <f t="shared" si="1"/>
        <v>3.225200645858814E-3</v>
      </c>
    </row>
    <row r="60" spans="2:12" x14ac:dyDescent="0.2">
      <c r="B60" s="15" t="s">
        <v>106</v>
      </c>
      <c r="C60" s="16">
        <v>4.2864936481957763E-3</v>
      </c>
      <c r="D60" s="17">
        <v>6.5333393357122183E-2</v>
      </c>
      <c r="E60" s="18">
        <v>12831</v>
      </c>
      <c r="F60" s="19">
        <v>0</v>
      </c>
      <c r="H60" s="15" t="s">
        <v>106</v>
      </c>
      <c r="I60" s="32">
        <v>6.7788076288456938E-3</v>
      </c>
      <c r="J60" s="26"/>
      <c r="K60" s="3">
        <f t="shared" si="2"/>
        <v>0.10331240987449025</v>
      </c>
      <c r="L60" s="3">
        <f t="shared" si="1"/>
        <v>-4.4475442572768976E-4</v>
      </c>
    </row>
    <row r="61" spans="2:12" x14ac:dyDescent="0.2">
      <c r="B61" s="15" t="s">
        <v>107</v>
      </c>
      <c r="C61" s="16">
        <v>9.5861585223287367E-3</v>
      </c>
      <c r="D61" s="17">
        <v>9.7442311611068033E-2</v>
      </c>
      <c r="E61" s="18">
        <v>12831</v>
      </c>
      <c r="F61" s="19">
        <v>0</v>
      </c>
      <c r="H61" s="15" t="s">
        <v>107</v>
      </c>
      <c r="I61" s="32">
        <v>3.8511356331377114E-3</v>
      </c>
      <c r="J61" s="26"/>
      <c r="K61" s="3">
        <f t="shared" si="2"/>
        <v>3.9143345158841908E-2</v>
      </c>
      <c r="L61" s="3">
        <f t="shared" si="1"/>
        <v>-3.7886618307660965E-4</v>
      </c>
    </row>
    <row r="62" spans="2:12" x14ac:dyDescent="0.2">
      <c r="B62" s="15" t="s">
        <v>108</v>
      </c>
      <c r="C62" s="16">
        <v>0.20598550385784431</v>
      </c>
      <c r="D62" s="17">
        <v>0.40443568580426675</v>
      </c>
      <c r="E62" s="18">
        <v>12831</v>
      </c>
      <c r="F62" s="19">
        <v>0</v>
      </c>
      <c r="H62" s="15" t="s">
        <v>108</v>
      </c>
      <c r="I62" s="32">
        <v>4.8494541401374026E-2</v>
      </c>
      <c r="J62" s="26"/>
      <c r="K62" s="3">
        <f t="shared" si="2"/>
        <v>9.5207644152084561E-2</v>
      </c>
      <c r="L62" s="3">
        <f t="shared" si="1"/>
        <v>-2.4699038426968939E-2</v>
      </c>
    </row>
    <row r="63" spans="2:12" x14ac:dyDescent="0.2">
      <c r="B63" s="15" t="s">
        <v>109</v>
      </c>
      <c r="C63" s="16">
        <v>0.70594653573376975</v>
      </c>
      <c r="D63" s="17">
        <v>0.45563384878228613</v>
      </c>
      <c r="E63" s="18">
        <v>12831</v>
      </c>
      <c r="F63" s="19">
        <v>0</v>
      </c>
      <c r="H63" s="15" t="s">
        <v>109</v>
      </c>
      <c r="I63" s="32">
        <v>4.5861720536489757E-2</v>
      </c>
      <c r="J63" s="26"/>
      <c r="K63" s="3">
        <f t="shared" si="2"/>
        <v>2.9597883996121632E-2</v>
      </c>
      <c r="L63" s="3">
        <f t="shared" si="1"/>
        <v>-7.105688662519738E-2</v>
      </c>
    </row>
    <row r="64" spans="2:12" x14ac:dyDescent="0.2">
      <c r="B64" s="15" t="s">
        <v>110</v>
      </c>
      <c r="C64" s="16">
        <v>0.39459122437845839</v>
      </c>
      <c r="D64" s="17">
        <v>0.48878176069153184</v>
      </c>
      <c r="E64" s="18">
        <v>12831</v>
      </c>
      <c r="F64" s="19">
        <v>0</v>
      </c>
      <c r="H64" s="15" t="s">
        <v>110</v>
      </c>
      <c r="I64" s="32">
        <v>-6.3593579488724601E-3</v>
      </c>
      <c r="J64" s="26"/>
      <c r="K64" s="3">
        <f t="shared" si="2"/>
        <v>-7.8767487234363484E-3</v>
      </c>
      <c r="L64" s="3">
        <f t="shared" si="1"/>
        <v>5.133879864412748E-3</v>
      </c>
    </row>
    <row r="65" spans="2:12" x14ac:dyDescent="0.2">
      <c r="B65" s="15" t="s">
        <v>111</v>
      </c>
      <c r="C65" s="16">
        <v>2.7043878107707895E-2</v>
      </c>
      <c r="D65" s="17">
        <v>0.16221762426597355</v>
      </c>
      <c r="E65" s="18">
        <v>12831</v>
      </c>
      <c r="F65" s="19">
        <v>0</v>
      </c>
      <c r="H65" s="15" t="s">
        <v>111</v>
      </c>
      <c r="I65" s="32">
        <v>9.5358032927861883E-3</v>
      </c>
      <c r="J65" s="26"/>
      <c r="K65" s="3">
        <f t="shared" si="2"/>
        <v>5.7194267471608613E-2</v>
      </c>
      <c r="L65" s="3">
        <f t="shared" si="1"/>
        <v>-1.5897477421217708E-3</v>
      </c>
    </row>
    <row r="66" spans="2:12" x14ac:dyDescent="0.2">
      <c r="B66" s="15" t="s">
        <v>112</v>
      </c>
      <c r="C66" s="16">
        <v>4.5748577663471283E-2</v>
      </c>
      <c r="D66" s="17">
        <v>0.20894747648065451</v>
      </c>
      <c r="E66" s="18">
        <v>12831</v>
      </c>
      <c r="F66" s="19">
        <v>0</v>
      </c>
      <c r="H66" s="15" t="s">
        <v>112</v>
      </c>
      <c r="I66" s="32">
        <v>-2.6935540880620463E-3</v>
      </c>
      <c r="J66" s="26"/>
      <c r="K66" s="3">
        <f t="shared" si="2"/>
        <v>-1.2301310659339568E-2</v>
      </c>
      <c r="L66" s="3">
        <f t="shared" si="1"/>
        <v>5.8974757898009862E-4</v>
      </c>
    </row>
    <row r="67" spans="2:12" x14ac:dyDescent="0.2">
      <c r="B67" s="15" t="s">
        <v>113</v>
      </c>
      <c r="C67" s="16">
        <v>6.5232639700724807E-2</v>
      </c>
      <c r="D67" s="17">
        <v>0.24694553070282757</v>
      </c>
      <c r="E67" s="18">
        <v>12831</v>
      </c>
      <c r="F67" s="19">
        <v>0</v>
      </c>
      <c r="H67" s="15" t="s">
        <v>113</v>
      </c>
      <c r="I67" s="32">
        <v>4.4181862674069296E-2</v>
      </c>
      <c r="J67" s="26"/>
      <c r="K67" s="3">
        <f t="shared" si="2"/>
        <v>0.167242399679809</v>
      </c>
      <c r="L67" s="3">
        <f t="shared" si="1"/>
        <v>-1.1670992874103728E-2</v>
      </c>
    </row>
    <row r="68" spans="2:12" x14ac:dyDescent="0.2">
      <c r="B68" s="15" t="s">
        <v>114</v>
      </c>
      <c r="C68" s="16">
        <v>3.0395136778115501E-3</v>
      </c>
      <c r="D68" s="17">
        <v>5.5050079210555859E-2</v>
      </c>
      <c r="E68" s="18">
        <v>12831</v>
      </c>
      <c r="F68" s="19">
        <v>0</v>
      </c>
      <c r="H68" s="15" t="s">
        <v>114</v>
      </c>
      <c r="I68" s="32">
        <v>3.7607417057730205E-3</v>
      </c>
      <c r="J68" s="26"/>
      <c r="K68" s="3">
        <f t="shared" si="2"/>
        <v>6.8107274933778411E-2</v>
      </c>
      <c r="L68" s="3">
        <f t="shared" si="1"/>
        <v>-2.0764413089566588E-4</v>
      </c>
    </row>
    <row r="69" spans="2:12" x14ac:dyDescent="0.2">
      <c r="B69" s="15" t="s">
        <v>115</v>
      </c>
      <c r="C69" s="16">
        <v>2.260151196321409E-2</v>
      </c>
      <c r="D69" s="17">
        <v>0.14863514193951985</v>
      </c>
      <c r="E69" s="18">
        <v>12831</v>
      </c>
      <c r="F69" s="19">
        <v>0</v>
      </c>
      <c r="H69" s="15" t="s">
        <v>115</v>
      </c>
      <c r="I69" s="32">
        <v>-7.1031651438323356E-3</v>
      </c>
      <c r="J69" s="26"/>
      <c r="K69" s="3">
        <f t="shared" si="2"/>
        <v>-4.670916165089882E-2</v>
      </c>
      <c r="L69" s="3">
        <f t="shared" si="1"/>
        <v>1.0801097901890326E-3</v>
      </c>
    </row>
    <row r="70" spans="2:12" x14ac:dyDescent="0.2">
      <c r="B70" s="15" t="s">
        <v>116</v>
      </c>
      <c r="C70" s="16">
        <v>0.21058374249863612</v>
      </c>
      <c r="D70" s="17">
        <v>0.40773911620993941</v>
      </c>
      <c r="E70" s="18">
        <v>12831</v>
      </c>
      <c r="F70" s="19">
        <v>0</v>
      </c>
      <c r="H70" s="15" t="s">
        <v>116</v>
      </c>
      <c r="I70" s="32">
        <v>6.4948124314505237E-2</v>
      </c>
      <c r="J70" s="26"/>
      <c r="K70" s="3">
        <f t="shared" si="2"/>
        <v>0.12574487752038793</v>
      </c>
      <c r="L70" s="3">
        <f t="shared" ref="L70:L105" si="3">((0-C70)/D70)*I70</f>
        <v>-3.3543554058652211E-2</v>
      </c>
    </row>
    <row r="71" spans="2:12" ht="24" x14ac:dyDescent="0.2">
      <c r="B71" s="15" t="s">
        <v>117</v>
      </c>
      <c r="C71" s="16">
        <v>0.49840230691294524</v>
      </c>
      <c r="D71" s="17">
        <v>0.50001693247180146</v>
      </c>
      <c r="E71" s="18">
        <v>12831</v>
      </c>
      <c r="F71" s="19">
        <v>0</v>
      </c>
      <c r="H71" s="15" t="s">
        <v>117</v>
      </c>
      <c r="I71" s="32">
        <v>-6.8217509823184419E-2</v>
      </c>
      <c r="J71" s="26"/>
      <c r="K71" s="3">
        <f t="shared" si="2"/>
        <v>-6.8433173625340196E-2</v>
      </c>
      <c r="L71" s="3">
        <f t="shared" si="3"/>
        <v>6.7997225813245923E-2</v>
      </c>
    </row>
    <row r="72" spans="2:12" ht="24" x14ac:dyDescent="0.2">
      <c r="B72" s="15" t="s">
        <v>118</v>
      </c>
      <c r="C72" s="16">
        <v>4.325461772270283E-2</v>
      </c>
      <c r="D72" s="17">
        <v>0.20343765950929518</v>
      </c>
      <c r="E72" s="18">
        <v>12831</v>
      </c>
      <c r="F72" s="19">
        <v>0</v>
      </c>
      <c r="H72" s="15" t="s">
        <v>118</v>
      </c>
      <c r="I72" s="32">
        <v>-1.3655182725968986E-2</v>
      </c>
      <c r="J72" s="26"/>
      <c r="K72" s="3">
        <f t="shared" si="2"/>
        <v>-6.4218852343936927E-2</v>
      </c>
      <c r="L72" s="3">
        <f t="shared" si="3"/>
        <v>2.9033449862239324E-3</v>
      </c>
    </row>
    <row r="73" spans="2:12" ht="24" x14ac:dyDescent="0.2">
      <c r="B73" s="15" t="s">
        <v>119</v>
      </c>
      <c r="C73" s="16">
        <v>1.0911074740861974E-3</v>
      </c>
      <c r="D73" s="17">
        <v>3.301517695281151E-2</v>
      </c>
      <c r="E73" s="18">
        <v>12831</v>
      </c>
      <c r="F73" s="19">
        <v>0</v>
      </c>
      <c r="H73" s="15" t="s">
        <v>119</v>
      </c>
      <c r="I73" s="32">
        <v>-1.2753876781870092E-3</v>
      </c>
      <c r="J73" s="26"/>
      <c r="K73" s="3">
        <f t="shared" si="2"/>
        <v>-3.8588195210339182E-2</v>
      </c>
      <c r="L73" s="3">
        <f t="shared" si="3"/>
        <v>4.2149858230845643E-5</v>
      </c>
    </row>
    <row r="74" spans="2:12" ht="24" x14ac:dyDescent="0.2">
      <c r="B74" s="15" t="s">
        <v>120</v>
      </c>
      <c r="C74" s="16">
        <v>1.6366612111292963E-3</v>
      </c>
      <c r="D74" s="17">
        <v>4.042412531650489E-2</v>
      </c>
      <c r="E74" s="18">
        <v>12831</v>
      </c>
      <c r="F74" s="19">
        <v>0</v>
      </c>
      <c r="H74" s="15" t="s">
        <v>120</v>
      </c>
      <c r="I74" s="32">
        <v>7.3933384506041384E-3</v>
      </c>
      <c r="J74" s="26"/>
      <c r="K74" s="3">
        <f t="shared" si="2"/>
        <v>0.18259487379254627</v>
      </c>
      <c r="L74" s="3">
        <f t="shared" si="3"/>
        <v>-2.9933585867630532E-4</v>
      </c>
    </row>
    <row r="75" spans="2:12" ht="24" x14ac:dyDescent="0.2">
      <c r="B75" s="15" t="s">
        <v>121</v>
      </c>
      <c r="C75" s="16">
        <v>2.0575169511339721E-2</v>
      </c>
      <c r="D75" s="17">
        <v>0.14196268027726036</v>
      </c>
      <c r="E75" s="18">
        <v>12831</v>
      </c>
      <c r="F75" s="19">
        <v>0</v>
      </c>
      <c r="H75" s="15" t="s">
        <v>121</v>
      </c>
      <c r="I75" s="32">
        <v>2.955300118787103E-2</v>
      </c>
      <c r="J75" s="26"/>
      <c r="K75" s="3">
        <f t="shared" si="2"/>
        <v>0.20389121367905147</v>
      </c>
      <c r="L75" s="3">
        <f t="shared" si="3"/>
        <v>-4.2832243503835117E-3</v>
      </c>
    </row>
    <row r="76" spans="2:12" ht="24" x14ac:dyDescent="0.2">
      <c r="B76" s="15" t="s">
        <v>122</v>
      </c>
      <c r="C76" s="16">
        <v>0.42880523731587561</v>
      </c>
      <c r="D76" s="17">
        <v>0.49492463697134442</v>
      </c>
      <c r="E76" s="18">
        <v>12831</v>
      </c>
      <c r="F76" s="19">
        <v>0</v>
      </c>
      <c r="H76" s="15" t="s">
        <v>122</v>
      </c>
      <c r="I76" s="32">
        <v>6.4637700063613038E-2</v>
      </c>
      <c r="J76" s="26"/>
      <c r="K76" s="3">
        <f t="shared" si="2"/>
        <v>7.459866207957784E-2</v>
      </c>
      <c r="L76" s="3">
        <f t="shared" si="3"/>
        <v>-5.6002433996703134E-2</v>
      </c>
    </row>
    <row r="77" spans="2:12" ht="24" x14ac:dyDescent="0.2">
      <c r="B77" s="15" t="s">
        <v>123</v>
      </c>
      <c r="C77" s="16">
        <v>3.1953861741095785E-3</v>
      </c>
      <c r="D77" s="17">
        <v>5.6439560073575964E-2</v>
      </c>
      <c r="E77" s="18">
        <v>12831</v>
      </c>
      <c r="F77" s="19">
        <v>0</v>
      </c>
      <c r="H77" s="15" t="s">
        <v>123</v>
      </c>
      <c r="I77" s="32">
        <v>6.1602969815656048E-3</v>
      </c>
      <c r="J77" s="26"/>
      <c r="K77" s="3">
        <f t="shared" si="2"/>
        <v>0.10879979301322072</v>
      </c>
      <c r="L77" s="3">
        <f t="shared" si="3"/>
        <v>-3.4877181497592257E-4</v>
      </c>
    </row>
    <row r="78" spans="2:12" ht="24" x14ac:dyDescent="0.2">
      <c r="B78" s="15" t="s">
        <v>124</v>
      </c>
      <c r="C78" s="16">
        <v>3.0395136778115501E-3</v>
      </c>
      <c r="D78" s="17">
        <v>5.5050079210558663E-2</v>
      </c>
      <c r="E78" s="18">
        <v>12831</v>
      </c>
      <c r="F78" s="19">
        <v>0</v>
      </c>
      <c r="H78" s="15" t="s">
        <v>124</v>
      </c>
      <c r="I78" s="32">
        <v>1.766180517067274E-3</v>
      </c>
      <c r="J78" s="26"/>
      <c r="K78" s="3">
        <f t="shared" si="2"/>
        <v>3.1985643117665816E-2</v>
      </c>
      <c r="L78" s="3">
        <f t="shared" si="3"/>
        <v>-9.7517204627029929E-5</v>
      </c>
    </row>
    <row r="79" spans="2:12" ht="24" x14ac:dyDescent="0.2">
      <c r="B79" s="15" t="s">
        <v>125</v>
      </c>
      <c r="C79" s="16">
        <v>2.4939599407684514E-3</v>
      </c>
      <c r="D79" s="17">
        <v>4.9879194107605614E-2</v>
      </c>
      <c r="E79" s="18">
        <v>12831</v>
      </c>
      <c r="F79" s="19">
        <v>0</v>
      </c>
      <c r="H79" s="15" t="s">
        <v>125</v>
      </c>
      <c r="I79" s="32">
        <v>-4.1277330481863236E-3</v>
      </c>
      <c r="J79" s="26"/>
      <c r="K79" s="3">
        <f t="shared" si="2"/>
        <v>-8.2548219172012063E-2</v>
      </c>
      <c r="L79" s="3">
        <f t="shared" si="3"/>
        <v>2.0638667188877148E-4</v>
      </c>
    </row>
    <row r="80" spans="2:12" ht="24" x14ac:dyDescent="0.2">
      <c r="B80" s="15" t="s">
        <v>126</v>
      </c>
      <c r="C80" s="16">
        <v>0.35835086898916696</v>
      </c>
      <c r="D80" s="17">
        <v>0.47953461334157671</v>
      </c>
      <c r="E80" s="18">
        <v>12831</v>
      </c>
      <c r="F80" s="19">
        <v>0</v>
      </c>
      <c r="H80" s="15" t="s">
        <v>126</v>
      </c>
      <c r="I80" s="32">
        <v>-5.9042821961099341E-2</v>
      </c>
      <c r="J80" s="26"/>
      <c r="K80" s="3">
        <f t="shared" si="2"/>
        <v>-7.9003213427642729E-2</v>
      </c>
      <c r="L80" s="3">
        <f t="shared" si="3"/>
        <v>4.4122042431714012E-2</v>
      </c>
    </row>
    <row r="81" spans="2:12" ht="24" x14ac:dyDescent="0.2">
      <c r="B81" s="15" t="s">
        <v>127</v>
      </c>
      <c r="C81" s="16">
        <v>1.0911074740861976E-3</v>
      </c>
      <c r="D81" s="17">
        <v>3.3015176952810643E-2</v>
      </c>
      <c r="E81" s="18">
        <v>12831</v>
      </c>
      <c r="F81" s="19">
        <v>0</v>
      </c>
      <c r="H81" s="15" t="s">
        <v>127</v>
      </c>
      <c r="I81" s="32">
        <v>-4.0296902368131611E-4</v>
      </c>
      <c r="J81" s="26"/>
      <c r="K81" s="3">
        <f t="shared" si="2"/>
        <v>-1.2192251513390241E-2</v>
      </c>
      <c r="L81" s="3">
        <f t="shared" si="3"/>
        <v>1.3317587671644178E-5</v>
      </c>
    </row>
    <row r="82" spans="2:12" ht="24" x14ac:dyDescent="0.2">
      <c r="B82" s="15" t="s">
        <v>128</v>
      </c>
      <c r="C82" s="16">
        <v>0.55786766425064305</v>
      </c>
      <c r="D82" s="17">
        <v>0.49665939839289286</v>
      </c>
      <c r="E82" s="18">
        <v>12831</v>
      </c>
      <c r="F82" s="19">
        <v>0</v>
      </c>
      <c r="H82" s="15" t="s">
        <v>128</v>
      </c>
      <c r="I82" s="32">
        <v>3.627389949155585E-2</v>
      </c>
      <c r="J82" s="26"/>
      <c r="K82" s="3">
        <f t="shared" ref="K82:K105" si="4">((1-C82)/D82)*I82</f>
        <v>3.2291473715860122E-2</v>
      </c>
      <c r="L82" s="3">
        <f t="shared" si="3"/>
        <v>-4.0744292060307913E-2</v>
      </c>
    </row>
    <row r="83" spans="2:12" ht="24" x14ac:dyDescent="0.2">
      <c r="B83" s="15" t="s">
        <v>129</v>
      </c>
      <c r="C83" s="16">
        <v>1.1144883485309016E-2</v>
      </c>
      <c r="D83" s="17">
        <v>0.10498349410464489</v>
      </c>
      <c r="E83" s="18">
        <v>12831</v>
      </c>
      <c r="F83" s="19">
        <v>0</v>
      </c>
      <c r="H83" s="15" t="s">
        <v>129</v>
      </c>
      <c r="I83" s="32">
        <v>1.3767252957550397E-2</v>
      </c>
      <c r="J83" s="26"/>
      <c r="K83" s="3">
        <f t="shared" si="4"/>
        <v>0.12967579945334848</v>
      </c>
      <c r="L83" s="3">
        <f t="shared" si="3"/>
        <v>-1.461510034822575E-3</v>
      </c>
    </row>
    <row r="84" spans="2:12" ht="24" x14ac:dyDescent="0.2">
      <c r="B84" s="15" t="s">
        <v>130</v>
      </c>
      <c r="C84" s="16">
        <v>6.6245810926661994E-3</v>
      </c>
      <c r="D84" s="17">
        <v>8.1124650586273106E-2</v>
      </c>
      <c r="E84" s="18">
        <v>12831</v>
      </c>
      <c r="F84" s="19">
        <v>0</v>
      </c>
      <c r="H84" s="15" t="s">
        <v>130</v>
      </c>
      <c r="I84" s="32">
        <v>1.2547276006459586E-2</v>
      </c>
      <c r="J84" s="26"/>
      <c r="K84" s="3">
        <f t="shared" si="4"/>
        <v>0.153642024575595</v>
      </c>
      <c r="L84" s="3">
        <f t="shared" si="3"/>
        <v>-1.0246016074788621E-3</v>
      </c>
    </row>
    <row r="85" spans="2:12" ht="24" x14ac:dyDescent="0.2">
      <c r="B85" s="15" t="s">
        <v>131</v>
      </c>
      <c r="C85" s="16">
        <v>4.9879198815369029E-3</v>
      </c>
      <c r="D85" s="17">
        <v>7.0451595920173304E-2</v>
      </c>
      <c r="E85" s="18">
        <v>12831</v>
      </c>
      <c r="F85" s="19">
        <v>0</v>
      </c>
      <c r="H85" s="15" t="s">
        <v>131</v>
      </c>
      <c r="I85" s="32">
        <v>7.4040741118222278E-3</v>
      </c>
      <c r="J85" s="26"/>
      <c r="K85" s="3">
        <f t="shared" si="4"/>
        <v>0.10457028101539384</v>
      </c>
      <c r="L85" s="3">
        <f t="shared" si="3"/>
        <v>-5.2420286558981801E-4</v>
      </c>
    </row>
    <row r="86" spans="2:12" ht="24" x14ac:dyDescent="0.2">
      <c r="B86" s="15" t="s">
        <v>132</v>
      </c>
      <c r="C86" s="16">
        <v>2.9615774296625364E-3</v>
      </c>
      <c r="D86" s="17">
        <v>5.4341849778847012E-2</v>
      </c>
      <c r="E86" s="18">
        <v>12831</v>
      </c>
      <c r="F86" s="19">
        <v>0</v>
      </c>
      <c r="H86" s="15" t="s">
        <v>132</v>
      </c>
      <c r="I86" s="32">
        <v>1.2715103506674467E-3</v>
      </c>
      <c r="J86" s="26"/>
      <c r="K86" s="3">
        <f t="shared" si="4"/>
        <v>2.3329067366507042E-2</v>
      </c>
      <c r="L86" s="3">
        <f t="shared" si="3"/>
        <v>-6.9296065029880998E-5</v>
      </c>
    </row>
    <row r="87" spans="2:12" ht="24" x14ac:dyDescent="0.2">
      <c r="B87" s="15" t="s">
        <v>133</v>
      </c>
      <c r="C87" s="16">
        <v>5.1905541267243394E-2</v>
      </c>
      <c r="D87" s="17">
        <v>0.22184497222246963</v>
      </c>
      <c r="E87" s="18">
        <v>12831</v>
      </c>
      <c r="F87" s="19">
        <v>0</v>
      </c>
      <c r="H87" s="15" t="s">
        <v>133</v>
      </c>
      <c r="I87" s="32">
        <v>3.3892003250726804E-2</v>
      </c>
      <c r="J87" s="26"/>
      <c r="K87" s="3">
        <f t="shared" si="4"/>
        <v>0.14484358223427918</v>
      </c>
      <c r="L87" s="3">
        <f t="shared" si="3"/>
        <v>-7.9297842801504259E-3</v>
      </c>
    </row>
    <row r="88" spans="2:12" ht="24" x14ac:dyDescent="0.2">
      <c r="B88" s="15" t="s">
        <v>134</v>
      </c>
      <c r="C88" s="16">
        <v>2.5718961889174656E-3</v>
      </c>
      <c r="D88" s="17">
        <v>5.0650582256399117E-2</v>
      </c>
      <c r="E88" s="18">
        <v>12831</v>
      </c>
      <c r="F88" s="19">
        <v>0</v>
      </c>
      <c r="H88" s="15" t="s">
        <v>134</v>
      </c>
      <c r="I88" s="32">
        <v>-1.110105516745456E-3</v>
      </c>
      <c r="J88" s="26"/>
      <c r="K88" s="3">
        <f t="shared" si="4"/>
        <v>-2.1860566873498355E-2</v>
      </c>
      <c r="L88" s="3">
        <f t="shared" si="3"/>
        <v>5.6368081483469745E-5</v>
      </c>
    </row>
    <row r="89" spans="2:12" ht="24" x14ac:dyDescent="0.2">
      <c r="B89" s="15" t="s">
        <v>135</v>
      </c>
      <c r="C89" s="16">
        <v>1.0911074740861976E-3</v>
      </c>
      <c r="D89" s="17">
        <v>3.3015176952812378E-2</v>
      </c>
      <c r="E89" s="18">
        <v>12831</v>
      </c>
      <c r="F89" s="19">
        <v>0</v>
      </c>
      <c r="H89" s="15" t="s">
        <v>135</v>
      </c>
      <c r="I89" s="32">
        <v>-1.9521210783001422E-3</v>
      </c>
      <c r="J89" s="26"/>
      <c r="K89" s="3">
        <f t="shared" si="4"/>
        <v>-5.9063475782315286E-2</v>
      </c>
      <c r="L89" s="3">
        <f t="shared" si="3"/>
        <v>6.4514992662277775E-5</v>
      </c>
    </row>
    <row r="90" spans="2:12" ht="24" x14ac:dyDescent="0.2">
      <c r="B90" s="15" t="s">
        <v>136</v>
      </c>
      <c r="C90" s="16">
        <v>1.5431377133504794E-2</v>
      </c>
      <c r="D90" s="17">
        <v>0.12326570459962224</v>
      </c>
      <c r="E90" s="18">
        <v>12831</v>
      </c>
      <c r="F90" s="19">
        <v>0</v>
      </c>
      <c r="H90" s="15" t="s">
        <v>136</v>
      </c>
      <c r="I90" s="32">
        <v>-8.4718696321448711E-3</v>
      </c>
      <c r="J90" s="26"/>
      <c r="K90" s="3">
        <f t="shared" si="4"/>
        <v>-6.7667945791719586E-2</v>
      </c>
      <c r="L90" s="3">
        <f t="shared" si="3"/>
        <v>1.0605757355149591E-3</v>
      </c>
    </row>
    <row r="91" spans="2:12" ht="24" x14ac:dyDescent="0.2">
      <c r="B91" s="15" t="s">
        <v>137</v>
      </c>
      <c r="C91" s="16">
        <v>0.12235990959395214</v>
      </c>
      <c r="D91" s="17">
        <v>0.32771379614734852</v>
      </c>
      <c r="E91" s="18">
        <v>12831</v>
      </c>
      <c r="F91" s="19">
        <v>0</v>
      </c>
      <c r="H91" s="15" t="s">
        <v>137</v>
      </c>
      <c r="I91" s="32">
        <v>-2.6621275637048594E-2</v>
      </c>
      <c r="J91" s="26"/>
      <c r="K91" s="3">
        <f t="shared" si="4"/>
        <v>-7.1293607505979517E-2</v>
      </c>
      <c r="L91" s="3">
        <f t="shared" si="3"/>
        <v>9.9397001850979327E-3</v>
      </c>
    </row>
    <row r="92" spans="2:12" ht="24" x14ac:dyDescent="0.2">
      <c r="B92" s="15" t="s">
        <v>138</v>
      </c>
      <c r="C92" s="16">
        <v>0.30597771023302939</v>
      </c>
      <c r="D92" s="17">
        <v>0.46083826071938411</v>
      </c>
      <c r="E92" s="18">
        <v>12831</v>
      </c>
      <c r="F92" s="19">
        <v>0</v>
      </c>
      <c r="H92" s="15" t="s">
        <v>138</v>
      </c>
      <c r="I92" s="32">
        <v>-3.6049645097200794E-2</v>
      </c>
      <c r="J92" s="26"/>
      <c r="K92" s="3">
        <f t="shared" si="4"/>
        <v>-5.4290755278413802E-2</v>
      </c>
      <c r="L92" s="3">
        <f t="shared" si="3"/>
        <v>2.3935486268731345E-2</v>
      </c>
    </row>
    <row r="93" spans="2:12" ht="24" x14ac:dyDescent="0.2">
      <c r="B93" s="15" t="s">
        <v>139</v>
      </c>
      <c r="C93" s="16">
        <v>5.3464266230223684E-2</v>
      </c>
      <c r="D93" s="17">
        <v>0.22496618146574485</v>
      </c>
      <c r="E93" s="18">
        <v>12831</v>
      </c>
      <c r="F93" s="19">
        <v>0</v>
      </c>
      <c r="H93" s="15" t="s">
        <v>139</v>
      </c>
      <c r="I93" s="32">
        <v>-1.8201813623692852E-2</v>
      </c>
      <c r="J93" s="26"/>
      <c r="K93" s="3">
        <f t="shared" si="4"/>
        <v>-7.6583364228308248E-2</v>
      </c>
      <c r="L93" s="3">
        <f t="shared" si="3"/>
        <v>4.3257462215413305E-3</v>
      </c>
    </row>
    <row r="94" spans="2:12" ht="24" x14ac:dyDescent="0.2">
      <c r="B94" s="15" t="s">
        <v>140</v>
      </c>
      <c r="C94" s="16">
        <v>1.4028524666822538E-3</v>
      </c>
      <c r="D94" s="17">
        <v>3.7429849850466504E-2</v>
      </c>
      <c r="E94" s="18">
        <v>12831</v>
      </c>
      <c r="F94" s="19">
        <v>0</v>
      </c>
      <c r="H94" s="15" t="s">
        <v>140</v>
      </c>
      <c r="I94" s="32">
        <v>-9.3784302638046568E-4</v>
      </c>
      <c r="J94" s="26"/>
      <c r="K94" s="3">
        <f t="shared" si="4"/>
        <v>-2.5020869031508412E-2</v>
      </c>
      <c r="L94" s="3">
        <f t="shared" si="3"/>
        <v>3.5149897960442628E-5</v>
      </c>
    </row>
    <row r="95" spans="2:12" ht="24" x14ac:dyDescent="0.2">
      <c r="B95" s="15" t="s">
        <v>141</v>
      </c>
      <c r="C95" s="16">
        <v>0.26903592861039671</v>
      </c>
      <c r="D95" s="17">
        <v>0.44347595822230418</v>
      </c>
      <c r="E95" s="18">
        <v>12831</v>
      </c>
      <c r="F95" s="19">
        <v>0</v>
      </c>
      <c r="H95" s="15" t="s">
        <v>141</v>
      </c>
      <c r="I95" s="32">
        <v>6.603010921200958E-2</v>
      </c>
      <c r="J95" s="26"/>
      <c r="K95" s="3">
        <f t="shared" si="4"/>
        <v>0.10883484565293218</v>
      </c>
      <c r="L95" s="3">
        <f t="shared" si="3"/>
        <v>-4.0057350164614765E-2</v>
      </c>
    </row>
    <row r="96" spans="2:12" ht="24" x14ac:dyDescent="0.2">
      <c r="B96" s="15" t="s">
        <v>142</v>
      </c>
      <c r="C96" s="16">
        <v>3.9747486555997196E-3</v>
      </c>
      <c r="D96" s="17">
        <v>6.2922639792726928E-2</v>
      </c>
      <c r="E96" s="18">
        <v>12831</v>
      </c>
      <c r="F96" s="19">
        <v>0</v>
      </c>
      <c r="H96" s="15" t="s">
        <v>142</v>
      </c>
      <c r="I96" s="32">
        <v>3.4304484111991689E-3</v>
      </c>
      <c r="J96" s="26"/>
      <c r="K96" s="3">
        <f t="shared" si="4"/>
        <v>5.4301810163145628E-2</v>
      </c>
      <c r="L96" s="3">
        <f t="shared" si="3"/>
        <v>-2.1669736450081591E-4</v>
      </c>
    </row>
    <row r="97" spans="2:13" ht="24" x14ac:dyDescent="0.2">
      <c r="B97" s="15" t="s">
        <v>143</v>
      </c>
      <c r="C97" s="16">
        <v>0.19351570415400202</v>
      </c>
      <c r="D97" s="17">
        <v>0.39506903276971456</v>
      </c>
      <c r="E97" s="18">
        <v>12831</v>
      </c>
      <c r="F97" s="19">
        <v>0</v>
      </c>
      <c r="H97" s="15" t="s">
        <v>143</v>
      </c>
      <c r="I97" s="32">
        <v>-3.0638575105980843E-3</v>
      </c>
      <c r="J97" s="26"/>
      <c r="K97" s="3">
        <f t="shared" si="4"/>
        <v>-6.2544840573406446E-3</v>
      </c>
      <c r="L97" s="3">
        <f t="shared" si="3"/>
        <v>1.5007618780804811E-3</v>
      </c>
    </row>
    <row r="98" spans="2:13" ht="24" x14ac:dyDescent="0.2">
      <c r="B98" s="15" t="s">
        <v>144</v>
      </c>
      <c r="C98" s="16">
        <v>2.5718961889174656E-2</v>
      </c>
      <c r="D98" s="17">
        <v>0.15830176855621333</v>
      </c>
      <c r="E98" s="18">
        <v>12831</v>
      </c>
      <c r="F98" s="19">
        <v>0</v>
      </c>
      <c r="H98" s="15" t="s">
        <v>144</v>
      </c>
      <c r="I98" s="32">
        <v>1.6933005543212604E-2</v>
      </c>
      <c r="J98" s="26"/>
      <c r="K98" s="3">
        <f t="shared" si="4"/>
        <v>0.10421555216623642</v>
      </c>
      <c r="L98" s="3">
        <f t="shared" si="3"/>
        <v>-2.7510704915493177E-3</v>
      </c>
    </row>
    <row r="99" spans="2:13" ht="24" x14ac:dyDescent="0.2">
      <c r="B99" s="15" t="s">
        <v>145</v>
      </c>
      <c r="C99" s="16">
        <v>1.4028524666822538E-3</v>
      </c>
      <c r="D99" s="17">
        <v>3.7429849850467156E-2</v>
      </c>
      <c r="E99" s="18">
        <v>12831</v>
      </c>
      <c r="F99" s="19">
        <v>0</v>
      </c>
      <c r="H99" s="15" t="s">
        <v>145</v>
      </c>
      <c r="I99" s="32">
        <v>-8.929763475723823E-4</v>
      </c>
      <c r="J99" s="26"/>
      <c r="K99" s="3">
        <f t="shared" si="4"/>
        <v>-2.3823863495657918E-2</v>
      </c>
      <c r="L99" s="3">
        <f t="shared" si="3"/>
        <v>3.3468316781537693E-5</v>
      </c>
    </row>
    <row r="100" spans="2:13" ht="24" x14ac:dyDescent="0.2">
      <c r="B100" s="15" t="s">
        <v>146</v>
      </c>
      <c r="C100" s="16">
        <v>6.6245810926661994E-3</v>
      </c>
      <c r="D100" s="17">
        <v>8.1124650586274452E-2</v>
      </c>
      <c r="E100" s="18">
        <v>12831</v>
      </c>
      <c r="F100" s="19">
        <v>0</v>
      </c>
      <c r="H100" s="15" t="s">
        <v>146</v>
      </c>
      <c r="I100" s="32">
        <v>-4.4306246735970637E-3</v>
      </c>
      <c r="J100" s="26"/>
      <c r="K100" s="3">
        <f t="shared" si="4"/>
        <v>-5.4253221546698496E-2</v>
      </c>
      <c r="L100" s="3">
        <f t="shared" si="3"/>
        <v>3.6180165004467068E-4</v>
      </c>
    </row>
    <row r="101" spans="2:13" x14ac:dyDescent="0.2">
      <c r="B101" s="15" t="s">
        <v>147</v>
      </c>
      <c r="C101" s="16">
        <v>3.3512586704076068E-3</v>
      </c>
      <c r="D101" s="17">
        <v>5.7795225280735857E-2</v>
      </c>
      <c r="E101" s="18">
        <v>12831</v>
      </c>
      <c r="F101" s="19">
        <v>0</v>
      </c>
      <c r="H101" s="15" t="s">
        <v>147</v>
      </c>
      <c r="I101" s="32">
        <v>9.3814889715204044E-3</v>
      </c>
      <c r="J101" s="26"/>
      <c r="K101" s="3">
        <f t="shared" si="4"/>
        <v>0.16177892083379064</v>
      </c>
      <c r="L101" s="3">
        <f t="shared" si="3"/>
        <v>-5.4398604909704402E-4</v>
      </c>
    </row>
    <row r="102" spans="2:13" x14ac:dyDescent="0.2">
      <c r="B102" s="15" t="s">
        <v>148</v>
      </c>
      <c r="C102" s="16">
        <v>0.5593484529654742</v>
      </c>
      <c r="D102" s="17">
        <v>0.49648461424277979</v>
      </c>
      <c r="E102" s="18">
        <v>12831</v>
      </c>
      <c r="F102" s="19">
        <v>0</v>
      </c>
      <c r="H102" s="15" t="s">
        <v>148</v>
      </c>
      <c r="I102" s="32">
        <v>-2.7295228994428867E-2</v>
      </c>
      <c r="J102" s="26"/>
      <c r="K102" s="3">
        <f t="shared" si="4"/>
        <v>-2.4225695093091477E-2</v>
      </c>
      <c r="L102" s="3">
        <f t="shared" si="3"/>
        <v>3.0751293541407411E-2</v>
      </c>
    </row>
    <row r="103" spans="2:13" x14ac:dyDescent="0.2">
      <c r="B103" s="15" t="s">
        <v>149</v>
      </c>
      <c r="C103" s="16">
        <v>0.66853713662224301</v>
      </c>
      <c r="D103" s="17">
        <v>0.47075737405417362</v>
      </c>
      <c r="E103" s="18">
        <v>12831</v>
      </c>
      <c r="F103" s="19">
        <v>0</v>
      </c>
      <c r="H103" s="15" t="s">
        <v>149</v>
      </c>
      <c r="I103" s="32">
        <v>-4.4649424027618949E-2</v>
      </c>
      <c r="J103" s="26"/>
      <c r="K103" s="3">
        <f t="shared" si="4"/>
        <v>-3.1437905706940862E-2</v>
      </c>
      <c r="L103" s="3">
        <f t="shared" si="3"/>
        <v>6.3408030838029331E-2</v>
      </c>
    </row>
    <row r="104" spans="2:13" ht="24.75" thickBot="1" x14ac:dyDescent="0.25">
      <c r="B104" s="20" t="s">
        <v>150</v>
      </c>
      <c r="C104" s="21">
        <v>2.4626295690125475</v>
      </c>
      <c r="D104" s="22">
        <v>1.4980847965145674</v>
      </c>
      <c r="E104" s="23">
        <v>12831</v>
      </c>
      <c r="F104" s="24">
        <v>0</v>
      </c>
      <c r="H104" s="20" t="s">
        <v>150</v>
      </c>
      <c r="I104" s="33">
        <v>-2.054802044459909E-2</v>
      </c>
      <c r="J104" s="26"/>
      <c r="M104" s="3" t="str">
        <f>"((memesleep-"&amp;C104&amp;")/"&amp;D104&amp;")*("&amp;I104&amp;")"</f>
        <v>((memesleep-2.46262956901255)/1.49808479651457)*(-0.0205480204445991)</v>
      </c>
    </row>
    <row r="105" spans="2:13" ht="50.25" customHeight="1" thickTop="1" x14ac:dyDescent="0.2">
      <c r="B105" s="25" t="s">
        <v>48</v>
      </c>
      <c r="C105" s="25"/>
      <c r="D105" s="25"/>
      <c r="E105" s="25"/>
      <c r="F105" s="25"/>
      <c r="H105" s="25" t="s">
        <v>7</v>
      </c>
      <c r="I105" s="25"/>
      <c r="J105" s="26"/>
    </row>
  </sheetData>
  <mergeCells count="7">
    <mergeCell ref="K3:L3"/>
    <mergeCell ref="B3:F3"/>
    <mergeCell ref="B4"/>
    <mergeCell ref="B105:F105"/>
    <mergeCell ref="H2:I2"/>
    <mergeCell ref="H3:H4"/>
    <mergeCell ref="H105:I105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32"/>
  <sheetViews>
    <sheetView topLeftCell="A97" workbookViewId="0">
      <selection activeCell="J97" sqref="J1:J1048576"/>
    </sheetView>
  </sheetViews>
  <sheetFormatPr defaultColWidth="9.140625" defaultRowHeight="15" x14ac:dyDescent="0.25"/>
  <cols>
    <col min="1" max="1" width="9.140625" style="3"/>
    <col min="2" max="2" width="30.7109375" style="3" customWidth="1"/>
    <col min="3" max="5" width="9.140625" style="3"/>
    <col min="6" max="6" width="5.85546875" style="3" customWidth="1"/>
    <col min="7" max="7" width="4.85546875" style="3" customWidth="1"/>
    <col min="8" max="8" width="27.7109375" style="3" customWidth="1"/>
    <col min="9" max="9" width="7.7109375" style="3" customWidth="1"/>
    <col min="10" max="10" width="6" style="3" customWidth="1"/>
    <col min="11" max="11" width="12.7109375" style="3" bestFit="1" customWidth="1"/>
    <col min="12" max="12" width="15.28515625" style="3" bestFit="1" customWidth="1"/>
    <col min="13" max="16384" width="9.140625" style="3"/>
  </cols>
  <sheetData>
    <row r="1" spans="1:12" x14ac:dyDescent="0.25">
      <c r="A1" s="3" t="s">
        <v>3</v>
      </c>
    </row>
    <row r="4" spans="1:12" ht="15.75" customHeight="1" thickBot="1" x14ac:dyDescent="0.25">
      <c r="H4" s="34" t="s">
        <v>6</v>
      </c>
      <c r="I4" s="34"/>
      <c r="J4" s="59"/>
    </row>
    <row r="5" spans="1:12" ht="16.5" thickTop="1" thickBot="1" x14ac:dyDescent="0.25">
      <c r="B5" s="34" t="s">
        <v>0</v>
      </c>
      <c r="C5" s="34"/>
      <c r="D5" s="34"/>
      <c r="E5" s="34"/>
      <c r="F5" s="34"/>
      <c r="H5" s="60" t="s">
        <v>47</v>
      </c>
      <c r="I5" s="61" t="s">
        <v>4</v>
      </c>
      <c r="J5" s="59"/>
      <c r="K5" s="4" t="s">
        <v>8</v>
      </c>
      <c r="L5" s="4"/>
    </row>
    <row r="6" spans="1:12" ht="27" thickTop="1" thickBot="1" x14ac:dyDescent="0.25">
      <c r="B6" s="35" t="s">
        <v>47</v>
      </c>
      <c r="C6" s="36" t="s">
        <v>1</v>
      </c>
      <c r="D6" s="37" t="s">
        <v>49</v>
      </c>
      <c r="E6" s="37" t="s">
        <v>50</v>
      </c>
      <c r="F6" s="38" t="s">
        <v>2</v>
      </c>
      <c r="H6" s="62"/>
      <c r="I6" s="63" t="s">
        <v>5</v>
      </c>
      <c r="J6" s="59"/>
      <c r="K6" s="2" t="s">
        <v>9</v>
      </c>
      <c r="L6" s="2" t="s">
        <v>10</v>
      </c>
    </row>
    <row r="7" spans="1:12" ht="24.75" thickTop="1" x14ac:dyDescent="0.2">
      <c r="B7" s="39" t="s">
        <v>51</v>
      </c>
      <c r="C7" s="40">
        <v>0.15613067458633856</v>
      </c>
      <c r="D7" s="41">
        <v>0.36301768890506342</v>
      </c>
      <c r="E7" s="42">
        <v>4714</v>
      </c>
      <c r="F7" s="43">
        <v>0</v>
      </c>
      <c r="H7" s="39" t="s">
        <v>51</v>
      </c>
      <c r="I7" s="64">
        <v>6.3923723743529323E-2</v>
      </c>
      <c r="J7" s="59"/>
      <c r="K7" s="3">
        <f>((1-C7)/D7)*I7</f>
        <v>0.14859680748914858</v>
      </c>
      <c r="L7" s="3">
        <f>((0-C7)/D7)*I7</f>
        <v>-2.7493024211164743E-2</v>
      </c>
    </row>
    <row r="8" spans="1:12" ht="24" x14ac:dyDescent="0.2">
      <c r="B8" s="44" t="s">
        <v>52</v>
      </c>
      <c r="C8" s="45">
        <v>0.23080186677980483</v>
      </c>
      <c r="D8" s="46">
        <v>0.42139059520177313</v>
      </c>
      <c r="E8" s="47">
        <v>4714</v>
      </c>
      <c r="F8" s="48">
        <v>0</v>
      </c>
      <c r="H8" s="44" t="s">
        <v>52</v>
      </c>
      <c r="I8" s="65">
        <v>2.3660699523459106E-2</v>
      </c>
      <c r="J8" s="59"/>
      <c r="K8" s="3">
        <f t="shared" ref="K8:K18" si="0">((1-C8)/D8)*I8</f>
        <v>4.3189777160105268E-2</v>
      </c>
      <c r="L8" s="3">
        <f t="shared" ref="L8:L71" si="1">((0-C8)/D8)*I8</f>
        <v>-1.2959315375122597E-2</v>
      </c>
    </row>
    <row r="9" spans="1:12" ht="24" x14ac:dyDescent="0.2">
      <c r="B9" s="44" t="s">
        <v>53</v>
      </c>
      <c r="C9" s="45">
        <v>0.13322019516334321</v>
      </c>
      <c r="D9" s="46">
        <v>0.33984860692455421</v>
      </c>
      <c r="E9" s="47">
        <v>4714</v>
      </c>
      <c r="F9" s="48">
        <v>0</v>
      </c>
      <c r="H9" s="44" t="s">
        <v>53</v>
      </c>
      <c r="I9" s="65">
        <v>-1.3475370752034152E-2</v>
      </c>
      <c r="J9" s="59"/>
      <c r="K9" s="3">
        <f t="shared" si="0"/>
        <v>-3.4368771837110214E-2</v>
      </c>
      <c r="L9" s="3">
        <f t="shared" si="1"/>
        <v>5.2823271448128256E-3</v>
      </c>
    </row>
    <row r="10" spans="1:12" ht="24" x14ac:dyDescent="0.2">
      <c r="B10" s="44" t="s">
        <v>54</v>
      </c>
      <c r="C10" s="45">
        <v>0.14276622825625795</v>
      </c>
      <c r="D10" s="46">
        <v>0.34987140445743614</v>
      </c>
      <c r="E10" s="47">
        <v>4714</v>
      </c>
      <c r="F10" s="48">
        <v>0</v>
      </c>
      <c r="H10" s="44" t="s">
        <v>54</v>
      </c>
      <c r="I10" s="65">
        <v>-1.7457635097583139E-2</v>
      </c>
      <c r="J10" s="59"/>
      <c r="K10" s="3">
        <f t="shared" si="0"/>
        <v>-4.2773642514839297E-2</v>
      </c>
      <c r="L10" s="3">
        <f t="shared" si="1"/>
        <v>7.1236479615161699E-3</v>
      </c>
    </row>
    <row r="11" spans="1:12" ht="24" x14ac:dyDescent="0.2">
      <c r="B11" s="44" t="s">
        <v>55</v>
      </c>
      <c r="C11" s="45">
        <v>9.3126856173101402E-2</v>
      </c>
      <c r="D11" s="46">
        <v>0.29064095419661129</v>
      </c>
      <c r="E11" s="47">
        <v>4714</v>
      </c>
      <c r="F11" s="48">
        <v>0</v>
      </c>
      <c r="H11" s="44" t="s">
        <v>55</v>
      </c>
      <c r="I11" s="65">
        <v>-2.2979343930908142E-2</v>
      </c>
      <c r="J11" s="59"/>
      <c r="K11" s="3">
        <f t="shared" si="0"/>
        <v>-7.1701353758992045E-2</v>
      </c>
      <c r="L11" s="3">
        <f t="shared" si="1"/>
        <v>7.3630162105725169E-3</v>
      </c>
    </row>
    <row r="12" spans="1:12" ht="24" x14ac:dyDescent="0.2">
      <c r="B12" s="44" t="s">
        <v>56</v>
      </c>
      <c r="C12" s="45">
        <v>0.13449299957573185</v>
      </c>
      <c r="D12" s="46">
        <v>0.34121742521245629</v>
      </c>
      <c r="E12" s="47">
        <v>4714</v>
      </c>
      <c r="F12" s="48">
        <v>0</v>
      </c>
      <c r="H12" s="44" t="s">
        <v>56</v>
      </c>
      <c r="I12" s="65">
        <v>-2.1985655737379078E-2</v>
      </c>
      <c r="J12" s="59"/>
      <c r="K12" s="3">
        <f t="shared" si="0"/>
        <v>-5.5767195763145677E-2</v>
      </c>
      <c r="L12" s="3">
        <f t="shared" si="1"/>
        <v>8.6657848318221452E-3</v>
      </c>
    </row>
    <row r="13" spans="1:12" ht="36" x14ac:dyDescent="0.2">
      <c r="B13" s="44" t="s">
        <v>57</v>
      </c>
      <c r="C13" s="45">
        <v>7.5731862537123468E-2</v>
      </c>
      <c r="D13" s="46">
        <v>0.26459667295107975</v>
      </c>
      <c r="E13" s="47">
        <v>4714</v>
      </c>
      <c r="F13" s="48">
        <v>0</v>
      </c>
      <c r="H13" s="44" t="s">
        <v>57</v>
      </c>
      <c r="I13" s="65">
        <v>-2.4482092149526725E-2</v>
      </c>
      <c r="J13" s="59"/>
      <c r="K13" s="3">
        <f t="shared" si="0"/>
        <v>-8.5518904904829177E-2</v>
      </c>
      <c r="L13" s="3">
        <f t="shared" si="1"/>
        <v>7.0071721485021861E-3</v>
      </c>
    </row>
    <row r="14" spans="1:12" ht="24" x14ac:dyDescent="0.2">
      <c r="B14" s="44" t="s">
        <v>58</v>
      </c>
      <c r="C14" s="45">
        <v>4.2426813746287654E-3</v>
      </c>
      <c r="D14" s="46">
        <v>6.5004441527579296E-2</v>
      </c>
      <c r="E14" s="47">
        <v>4714</v>
      </c>
      <c r="F14" s="48">
        <v>0</v>
      </c>
      <c r="H14" s="44" t="s">
        <v>58</v>
      </c>
      <c r="I14" s="65">
        <v>-6.6565677125586661E-3</v>
      </c>
      <c r="J14" s="59"/>
      <c r="K14" s="3">
        <f t="shared" si="0"/>
        <v>-0.10196727886499037</v>
      </c>
      <c r="L14" s="3">
        <f t="shared" si="1"/>
        <v>4.3445794147844215E-4</v>
      </c>
    </row>
    <row r="15" spans="1:12" ht="24" x14ac:dyDescent="0.2">
      <c r="B15" s="44" t="s">
        <v>59</v>
      </c>
      <c r="C15" s="45">
        <v>9.7581671616461599E-3</v>
      </c>
      <c r="D15" s="46">
        <v>9.8310709539371641E-2</v>
      </c>
      <c r="E15" s="47">
        <v>4714</v>
      </c>
      <c r="F15" s="48">
        <v>0</v>
      </c>
      <c r="H15" s="44" t="s">
        <v>59</v>
      </c>
      <c r="I15" s="65">
        <v>-1.300000861268758E-2</v>
      </c>
      <c r="J15" s="59"/>
      <c r="K15" s="3">
        <f t="shared" si="0"/>
        <v>-0.13094354029035538</v>
      </c>
      <c r="L15" s="3">
        <f t="shared" si="1"/>
        <v>1.290360508431094E-3</v>
      </c>
    </row>
    <row r="16" spans="1:12" ht="48" x14ac:dyDescent="0.2">
      <c r="B16" s="44" t="s">
        <v>61</v>
      </c>
      <c r="C16" s="45">
        <v>1.1030971574034789E-2</v>
      </c>
      <c r="D16" s="46">
        <v>0.10445862321088092</v>
      </c>
      <c r="E16" s="47">
        <v>4714</v>
      </c>
      <c r="F16" s="48">
        <v>0</v>
      </c>
      <c r="H16" s="44" t="s">
        <v>61</v>
      </c>
      <c r="I16" s="65">
        <v>-1.7491155247806724E-2</v>
      </c>
      <c r="J16" s="59"/>
      <c r="K16" s="3">
        <f t="shared" si="0"/>
        <v>-0.16559868663546842</v>
      </c>
      <c r="L16" s="3">
        <f t="shared" si="1"/>
        <v>1.8470895978216124E-3</v>
      </c>
    </row>
    <row r="17" spans="2:12" ht="24" x14ac:dyDescent="0.2">
      <c r="B17" s="44" t="s">
        <v>62</v>
      </c>
      <c r="C17" s="45">
        <v>7.0004242681374626E-3</v>
      </c>
      <c r="D17" s="46">
        <v>8.3384010899833105E-2</v>
      </c>
      <c r="E17" s="47">
        <v>4714</v>
      </c>
      <c r="F17" s="48">
        <v>0</v>
      </c>
      <c r="H17" s="44" t="s">
        <v>62</v>
      </c>
      <c r="I17" s="65">
        <v>2.0318651263356767E-2</v>
      </c>
      <c r="J17" s="59"/>
      <c r="K17" s="3">
        <f t="shared" si="0"/>
        <v>0.24196979572251934</v>
      </c>
      <c r="L17" s="3">
        <f t="shared" si="1"/>
        <v>-1.7058327833461093E-3</v>
      </c>
    </row>
    <row r="18" spans="2:12" ht="24" x14ac:dyDescent="0.2">
      <c r="B18" s="44" t="s">
        <v>63</v>
      </c>
      <c r="C18" s="45">
        <v>1.6970725498515061E-3</v>
      </c>
      <c r="D18" s="46">
        <v>4.116493613277513E-2</v>
      </c>
      <c r="E18" s="47">
        <v>4714</v>
      </c>
      <c r="F18" s="48">
        <v>0</v>
      </c>
      <c r="H18" s="44" t="s">
        <v>63</v>
      </c>
      <c r="I18" s="65">
        <v>3.3474816117161338E-4</v>
      </c>
      <c r="J18" s="59"/>
      <c r="K18" s="3">
        <f t="shared" si="0"/>
        <v>8.1180757375232462E-3</v>
      </c>
      <c r="L18" s="3">
        <f t="shared" si="1"/>
        <v>-1.3800383744195913E-5</v>
      </c>
    </row>
    <row r="19" spans="2:12" ht="24" x14ac:dyDescent="0.2">
      <c r="B19" s="44" t="s">
        <v>64</v>
      </c>
      <c r="C19" s="45">
        <v>0.1198557488332626</v>
      </c>
      <c r="D19" s="46">
        <v>0.32482723277127773</v>
      </c>
      <c r="E19" s="47">
        <v>4714</v>
      </c>
      <c r="F19" s="48">
        <v>0</v>
      </c>
      <c r="H19" s="44" t="s">
        <v>64</v>
      </c>
      <c r="I19" s="65">
        <v>5.6657595669647259E-2</v>
      </c>
      <c r="J19" s="59"/>
      <c r="K19" s="3">
        <f>((1-C19)/D19)*I19</f>
        <v>0.15351809233520294</v>
      </c>
      <c r="L19" s="3">
        <f t="shared" si="1"/>
        <v>-2.0905693460927844E-2</v>
      </c>
    </row>
    <row r="20" spans="2:12" ht="24" x14ac:dyDescent="0.2">
      <c r="B20" s="44" t="s">
        <v>65</v>
      </c>
      <c r="C20" s="45">
        <v>0.1014000848536275</v>
      </c>
      <c r="D20" s="46">
        <v>0.30188978287029938</v>
      </c>
      <c r="E20" s="47">
        <v>4714</v>
      </c>
      <c r="F20" s="48">
        <v>0</v>
      </c>
      <c r="H20" s="44" t="s">
        <v>65</v>
      </c>
      <c r="I20" s="65">
        <v>4.4348752480260954E-2</v>
      </c>
      <c r="J20" s="59"/>
      <c r="K20" s="3">
        <f t="shared" ref="K20:K58" si="2">((1-C20)/D20)*I20</f>
        <v>0.1320077308900893</v>
      </c>
      <c r="L20" s="3">
        <f t="shared" ref="L20:L58" si="3">((0-C20)/D20)*I20</f>
        <v>-1.4896056507427454E-2</v>
      </c>
    </row>
    <row r="21" spans="2:12" ht="24" x14ac:dyDescent="0.2">
      <c r="B21" s="44" t="s">
        <v>66</v>
      </c>
      <c r="C21" s="45">
        <v>9.5460330929147217E-3</v>
      </c>
      <c r="D21" s="46">
        <v>9.7246657929337843E-2</v>
      </c>
      <c r="E21" s="47">
        <v>4714</v>
      </c>
      <c r="F21" s="48">
        <v>0</v>
      </c>
      <c r="H21" s="44" t="s">
        <v>66</v>
      </c>
      <c r="I21" s="65">
        <v>4.2576037045409026E-3</v>
      </c>
      <c r="J21" s="59"/>
      <c r="K21" s="3">
        <f t="shared" si="2"/>
        <v>4.3363551699072279E-2</v>
      </c>
      <c r="L21" s="3">
        <f t="shared" si="3"/>
        <v>-4.1793956445882466E-4</v>
      </c>
    </row>
    <row r="22" spans="2:12" ht="24" x14ac:dyDescent="0.2">
      <c r="B22" s="44" t="s">
        <v>67</v>
      </c>
      <c r="C22" s="45">
        <v>1.9092066185829445E-3</v>
      </c>
      <c r="D22" s="46">
        <v>4.3657369011027097E-2</v>
      </c>
      <c r="E22" s="47">
        <v>4714</v>
      </c>
      <c r="F22" s="48">
        <v>0</v>
      </c>
      <c r="H22" s="44" t="s">
        <v>67</v>
      </c>
      <c r="I22" s="65">
        <v>3.9390920331778979E-3</v>
      </c>
      <c r="J22" s="59"/>
      <c r="K22" s="3">
        <f t="shared" si="2"/>
        <v>9.0055163232669835E-2</v>
      </c>
      <c r="L22" s="3">
        <f t="shared" si="3"/>
        <v>-1.7226279895728557E-4</v>
      </c>
    </row>
    <row r="23" spans="2:12" ht="24" x14ac:dyDescent="0.2">
      <c r="B23" s="44" t="s">
        <v>68</v>
      </c>
      <c r="C23" s="45">
        <v>1.2728044123886295E-3</v>
      </c>
      <c r="D23" s="46">
        <v>3.5657455041659104E-2</v>
      </c>
      <c r="E23" s="47">
        <v>4714</v>
      </c>
      <c r="F23" s="48">
        <v>0</v>
      </c>
      <c r="H23" s="44" t="s">
        <v>68</v>
      </c>
      <c r="I23" s="65">
        <v>3.9792509970362305E-4</v>
      </c>
      <c r="J23" s="59"/>
      <c r="K23" s="3">
        <f t="shared" si="2"/>
        <v>1.1145456634990085E-2</v>
      </c>
      <c r="L23" s="3">
        <f t="shared" si="3"/>
        <v>-1.420406538019127E-5</v>
      </c>
    </row>
    <row r="24" spans="2:12" ht="24" x14ac:dyDescent="0.2">
      <c r="B24" s="44" t="s">
        <v>69</v>
      </c>
      <c r="C24" s="45">
        <v>5.0912176495545181E-3</v>
      </c>
      <c r="D24" s="46">
        <v>7.1178451110462712E-2</v>
      </c>
      <c r="E24" s="47">
        <v>4714</v>
      </c>
      <c r="F24" s="48">
        <v>0</v>
      </c>
      <c r="H24" s="44" t="s">
        <v>69</v>
      </c>
      <c r="I24" s="65">
        <v>3.2394287184480826E-3</v>
      </c>
      <c r="J24" s="59"/>
      <c r="K24" s="3">
        <f t="shared" si="2"/>
        <v>4.5279660227229887E-2</v>
      </c>
      <c r="L24" s="3">
        <f t="shared" si="3"/>
        <v>-2.3170828261269026E-4</v>
      </c>
    </row>
    <row r="25" spans="2:12" ht="24" x14ac:dyDescent="0.2">
      <c r="B25" s="44" t="s">
        <v>70</v>
      </c>
      <c r="C25" s="45">
        <v>0.15888841747984728</v>
      </c>
      <c r="D25" s="46">
        <v>0.36561078279443765</v>
      </c>
      <c r="E25" s="47">
        <v>4714</v>
      </c>
      <c r="F25" s="48">
        <v>0</v>
      </c>
      <c r="H25" s="44" t="s">
        <v>70</v>
      </c>
      <c r="I25" s="65">
        <v>-1.1505457526386126E-2</v>
      </c>
      <c r="J25" s="59"/>
      <c r="K25" s="3">
        <f t="shared" si="2"/>
        <v>-2.6469059565669532E-2</v>
      </c>
      <c r="L25" s="3">
        <f t="shared" si="3"/>
        <v>5.0000821222412313E-3</v>
      </c>
    </row>
    <row r="26" spans="2:12" ht="24" x14ac:dyDescent="0.2">
      <c r="B26" s="44" t="s">
        <v>71</v>
      </c>
      <c r="C26" s="45">
        <v>0.10288502333474757</v>
      </c>
      <c r="D26" s="46">
        <v>0.30384087837634499</v>
      </c>
      <c r="E26" s="47">
        <v>4714</v>
      </c>
      <c r="F26" s="48">
        <v>0</v>
      </c>
      <c r="H26" s="44" t="s">
        <v>71</v>
      </c>
      <c r="I26" s="65">
        <v>-2.8497235424899431E-2</v>
      </c>
      <c r="J26" s="59"/>
      <c r="K26" s="3">
        <f t="shared" si="2"/>
        <v>-8.4140412013840468E-2</v>
      </c>
      <c r="L26" s="3">
        <f t="shared" si="3"/>
        <v>9.6495861496128238E-3</v>
      </c>
    </row>
    <row r="27" spans="2:12" ht="24" x14ac:dyDescent="0.2">
      <c r="B27" s="44" t="s">
        <v>72</v>
      </c>
      <c r="C27" s="45">
        <v>1.4425116673737802E-2</v>
      </c>
      <c r="D27" s="46">
        <v>0.11924784794531677</v>
      </c>
      <c r="E27" s="47">
        <v>4714</v>
      </c>
      <c r="F27" s="48">
        <v>0</v>
      </c>
      <c r="H27" s="44" t="s">
        <v>72</v>
      </c>
      <c r="I27" s="65">
        <v>-1.7716647096115541E-2</v>
      </c>
      <c r="J27" s="59"/>
      <c r="K27" s="3">
        <f t="shared" si="2"/>
        <v>-0.14642681352785275</v>
      </c>
      <c r="L27" s="3">
        <f t="shared" si="3"/>
        <v>2.1431388979539358E-3</v>
      </c>
    </row>
    <row r="28" spans="2:12" ht="24" x14ac:dyDescent="0.2">
      <c r="B28" s="44" t="s">
        <v>73</v>
      </c>
      <c r="C28" s="45">
        <v>4.2426813746287653E-4</v>
      </c>
      <c r="D28" s="46">
        <v>2.059558488220695E-2</v>
      </c>
      <c r="E28" s="47">
        <v>4714</v>
      </c>
      <c r="F28" s="48">
        <v>0</v>
      </c>
      <c r="H28" s="44" t="s">
        <v>73</v>
      </c>
      <c r="I28" s="65">
        <v>-4.1273126186441404E-3</v>
      </c>
      <c r="J28" s="59"/>
      <c r="K28" s="3">
        <f t="shared" si="2"/>
        <v>-0.20031290953872732</v>
      </c>
      <c r="L28" s="3">
        <f t="shared" si="3"/>
        <v>8.5022457359391909E-5</v>
      </c>
    </row>
    <row r="29" spans="2:12" ht="36" x14ac:dyDescent="0.2">
      <c r="B29" s="44" t="s">
        <v>74</v>
      </c>
      <c r="C29" s="45">
        <v>3.7971998302927447E-2</v>
      </c>
      <c r="D29" s="46">
        <v>0.19114883357276394</v>
      </c>
      <c r="E29" s="47">
        <v>4714</v>
      </c>
      <c r="F29" s="48">
        <v>0</v>
      </c>
      <c r="H29" s="44" t="s">
        <v>74</v>
      </c>
      <c r="I29" s="65">
        <v>5.6407208709575458E-3</v>
      </c>
      <c r="J29" s="59"/>
      <c r="K29" s="3">
        <f t="shared" si="2"/>
        <v>2.838903762157963E-2</v>
      </c>
      <c r="L29" s="3">
        <f t="shared" si="3"/>
        <v>-1.120537537874918E-3</v>
      </c>
    </row>
    <row r="30" spans="2:12" ht="36" x14ac:dyDescent="0.2">
      <c r="B30" s="44" t="s">
        <v>75</v>
      </c>
      <c r="C30" s="45">
        <v>3.0123037759864236E-2</v>
      </c>
      <c r="D30" s="46">
        <v>0.17094396539114953</v>
      </c>
      <c r="E30" s="47">
        <v>4714</v>
      </c>
      <c r="F30" s="48">
        <v>0</v>
      </c>
      <c r="H30" s="44" t="s">
        <v>75</v>
      </c>
      <c r="I30" s="65">
        <v>4.8237710370271367E-3</v>
      </c>
      <c r="J30" s="59"/>
      <c r="K30" s="3">
        <f t="shared" si="2"/>
        <v>2.7368409228302904E-2</v>
      </c>
      <c r="L30" s="3">
        <f t="shared" si="3"/>
        <v>-8.5002495853434218E-4</v>
      </c>
    </row>
    <row r="31" spans="2:12" ht="36" x14ac:dyDescent="0.2">
      <c r="B31" s="44" t="s">
        <v>76</v>
      </c>
      <c r="C31" s="45">
        <v>1.5485787017394994E-2</v>
      </c>
      <c r="D31" s="46">
        <v>0.1234877009879778</v>
      </c>
      <c r="E31" s="47">
        <v>4714</v>
      </c>
      <c r="F31" s="48">
        <v>0</v>
      </c>
      <c r="H31" s="44" t="s">
        <v>76</v>
      </c>
      <c r="I31" s="65">
        <v>3.7734289253871303E-3</v>
      </c>
      <c r="J31" s="59"/>
      <c r="K31" s="3">
        <f t="shared" si="2"/>
        <v>3.0083922358267744E-2</v>
      </c>
      <c r="L31" s="3">
        <f t="shared" si="3"/>
        <v>-4.7320110582924925E-4</v>
      </c>
    </row>
    <row r="32" spans="2:12" ht="36" x14ac:dyDescent="0.2">
      <c r="B32" s="44" t="s">
        <v>77</v>
      </c>
      <c r="C32" s="45">
        <v>4.0305473058973272E-3</v>
      </c>
      <c r="D32" s="46">
        <v>6.3365240828173852E-2</v>
      </c>
      <c r="E32" s="47">
        <v>4714</v>
      </c>
      <c r="F32" s="48">
        <v>0</v>
      </c>
      <c r="H32" s="44" t="s">
        <v>77</v>
      </c>
      <c r="I32" s="65">
        <v>-1.3575950701339326E-3</v>
      </c>
      <c r="J32" s="59"/>
      <c r="K32" s="3">
        <f t="shared" si="2"/>
        <v>-2.1338563561180617E-2</v>
      </c>
      <c r="L32" s="3">
        <f t="shared" si="3"/>
        <v>8.6354144337046147E-5</v>
      </c>
    </row>
    <row r="33" spans="2:12" ht="36" x14ac:dyDescent="0.2">
      <c r="B33" s="44" t="s">
        <v>78</v>
      </c>
      <c r="C33" s="45">
        <v>1.4849384811200679E-3</v>
      </c>
      <c r="D33" s="46">
        <v>3.8510362811106265E-2</v>
      </c>
      <c r="E33" s="47">
        <v>4714</v>
      </c>
      <c r="F33" s="48">
        <v>0</v>
      </c>
      <c r="H33" s="44" t="s">
        <v>78</v>
      </c>
      <c r="I33" s="65">
        <v>-3.4057499049992791E-3</v>
      </c>
      <c r="J33" s="59"/>
      <c r="K33" s="3">
        <f t="shared" si="2"/>
        <v>-8.8305908531392127E-2</v>
      </c>
      <c r="L33" s="3">
        <f t="shared" si="3"/>
        <v>1.3132384952618332E-4</v>
      </c>
    </row>
    <row r="34" spans="2:12" ht="36" x14ac:dyDescent="0.2">
      <c r="B34" s="44" t="s">
        <v>79</v>
      </c>
      <c r="C34" s="45">
        <v>4.6669495120916418E-3</v>
      </c>
      <c r="D34" s="46">
        <v>6.8162707560985317E-2</v>
      </c>
      <c r="E34" s="47">
        <v>4714</v>
      </c>
      <c r="F34" s="48">
        <v>0</v>
      </c>
      <c r="H34" s="44" t="s">
        <v>79</v>
      </c>
      <c r="I34" s="65">
        <v>-1.1485898947219293E-3</v>
      </c>
      <c r="J34" s="59"/>
      <c r="K34" s="3">
        <f t="shared" si="2"/>
        <v>-1.6772066788137981E-2</v>
      </c>
      <c r="L34" s="3">
        <f t="shared" si="3"/>
        <v>7.8641404377458569E-5</v>
      </c>
    </row>
    <row r="35" spans="2:12" ht="36" x14ac:dyDescent="0.2">
      <c r="B35" s="44" t="s">
        <v>80</v>
      </c>
      <c r="C35" s="45">
        <v>0.26410691557064064</v>
      </c>
      <c r="D35" s="46">
        <v>0.44090326679126829</v>
      </c>
      <c r="E35" s="47">
        <v>4714</v>
      </c>
      <c r="F35" s="48">
        <v>0</v>
      </c>
      <c r="H35" s="44" t="s">
        <v>80</v>
      </c>
      <c r="I35" s="65">
        <v>-1.8393152185268762E-2</v>
      </c>
      <c r="J35" s="59"/>
      <c r="K35" s="3">
        <f t="shared" si="2"/>
        <v>-3.0699236121568461E-2</v>
      </c>
      <c r="L35" s="3">
        <f t="shared" si="3"/>
        <v>1.1017742568853484E-2</v>
      </c>
    </row>
    <row r="36" spans="2:12" ht="36" x14ac:dyDescent="0.2">
      <c r="B36" s="44" t="s">
        <v>81</v>
      </c>
      <c r="C36" s="45">
        <v>0.12558336868901146</v>
      </c>
      <c r="D36" s="46">
        <v>0.33141437211786035</v>
      </c>
      <c r="E36" s="47">
        <v>4714</v>
      </c>
      <c r="F36" s="48">
        <v>0</v>
      </c>
      <c r="H36" s="44" t="s">
        <v>81</v>
      </c>
      <c r="I36" s="65">
        <v>-3.467603164257764E-2</v>
      </c>
      <c r="J36" s="59"/>
      <c r="K36" s="3">
        <f t="shared" si="2"/>
        <v>-9.1490597050368327E-2</v>
      </c>
      <c r="L36" s="3">
        <f t="shared" si="3"/>
        <v>1.3139843147457073E-2</v>
      </c>
    </row>
    <row r="37" spans="2:12" ht="24" x14ac:dyDescent="0.2">
      <c r="B37" s="44" t="s">
        <v>82</v>
      </c>
      <c r="C37" s="45">
        <v>8.4853627492575306E-4</v>
      </c>
      <c r="D37" s="46">
        <v>2.9120373452093954E-2</v>
      </c>
      <c r="E37" s="47">
        <v>4714</v>
      </c>
      <c r="F37" s="48">
        <v>0</v>
      </c>
      <c r="H37" s="44" t="s">
        <v>82</v>
      </c>
      <c r="I37" s="65">
        <v>-1.0952733793103773E-3</v>
      </c>
      <c r="J37" s="59"/>
      <c r="K37" s="3">
        <f t="shared" si="2"/>
        <v>-3.7580012561218755E-2</v>
      </c>
      <c r="L37" s="3">
        <f t="shared" si="3"/>
        <v>3.1915084977680473E-5</v>
      </c>
    </row>
    <row r="38" spans="2:12" ht="24" x14ac:dyDescent="0.2">
      <c r="B38" s="44" t="s">
        <v>83</v>
      </c>
      <c r="C38" s="45">
        <v>0.17861688587187102</v>
      </c>
      <c r="D38" s="46">
        <v>0.38307182532789763</v>
      </c>
      <c r="E38" s="47">
        <v>4714</v>
      </c>
      <c r="F38" s="48">
        <v>0</v>
      </c>
      <c r="H38" s="44" t="s">
        <v>83</v>
      </c>
      <c r="I38" s="65">
        <v>6.9376144040991225E-2</v>
      </c>
      <c r="J38" s="59"/>
      <c r="K38" s="3">
        <f t="shared" si="2"/>
        <v>0.14875641973881562</v>
      </c>
      <c r="L38" s="3">
        <f t="shared" si="3"/>
        <v>-3.2348374333699068E-2</v>
      </c>
    </row>
    <row r="39" spans="2:12" ht="24" x14ac:dyDescent="0.2">
      <c r="B39" s="44" t="s">
        <v>84</v>
      </c>
      <c r="C39" s="45">
        <v>4.2426813746287653E-4</v>
      </c>
      <c r="D39" s="46">
        <v>2.0595584882206103E-2</v>
      </c>
      <c r="E39" s="47">
        <v>4714</v>
      </c>
      <c r="F39" s="48">
        <v>0</v>
      </c>
      <c r="H39" s="44" t="s">
        <v>84</v>
      </c>
      <c r="I39" s="65">
        <v>-7.7200033611581878E-4</v>
      </c>
      <c r="J39" s="59"/>
      <c r="K39" s="3">
        <f t="shared" si="2"/>
        <v>-3.7467875051113195E-2</v>
      </c>
      <c r="L39" s="3">
        <f t="shared" si="3"/>
        <v>1.5903172772119352E-5</v>
      </c>
    </row>
    <row r="40" spans="2:12" ht="24" x14ac:dyDescent="0.2">
      <c r="B40" s="44" t="s">
        <v>85</v>
      </c>
      <c r="C40" s="45">
        <v>2.3334747560458209E-3</v>
      </c>
      <c r="D40" s="46">
        <v>4.8254778113636633E-2</v>
      </c>
      <c r="E40" s="47">
        <v>4714</v>
      </c>
      <c r="F40" s="48">
        <v>0</v>
      </c>
      <c r="H40" s="44" t="s">
        <v>85</v>
      </c>
      <c r="I40" s="65">
        <v>1.1235263700732604E-2</v>
      </c>
      <c r="J40" s="59"/>
      <c r="K40" s="3">
        <f t="shared" si="2"/>
        <v>0.23228884132702685</v>
      </c>
      <c r="L40" s="3">
        <f t="shared" si="3"/>
        <v>-5.4330794271683931E-4</v>
      </c>
    </row>
    <row r="41" spans="2:12" ht="24" x14ac:dyDescent="0.2">
      <c r="B41" s="44" t="s">
        <v>86</v>
      </c>
      <c r="C41" s="45">
        <v>0.71616461603733561</v>
      </c>
      <c r="D41" s="46">
        <v>0.45090574294570379</v>
      </c>
      <c r="E41" s="47">
        <v>4714</v>
      </c>
      <c r="F41" s="48">
        <v>0</v>
      </c>
      <c r="H41" s="44" t="s">
        <v>86</v>
      </c>
      <c r="I41" s="65">
        <v>-3.1329075388633491E-2</v>
      </c>
      <c r="J41" s="59"/>
      <c r="K41" s="3">
        <f t="shared" si="2"/>
        <v>-1.9720973354732409E-2</v>
      </c>
      <c r="L41" s="3">
        <f t="shared" si="3"/>
        <v>4.9759346820311377E-2</v>
      </c>
    </row>
    <row r="42" spans="2:12" ht="24" x14ac:dyDescent="0.2">
      <c r="B42" s="44" t="s">
        <v>87</v>
      </c>
      <c r="C42" s="45">
        <v>9.9703012303775998E-2</v>
      </c>
      <c r="D42" s="46">
        <v>0.29963539064683253</v>
      </c>
      <c r="E42" s="47">
        <v>4714</v>
      </c>
      <c r="F42" s="48">
        <v>0</v>
      </c>
      <c r="H42" s="44" t="s">
        <v>87</v>
      </c>
      <c r="I42" s="65">
        <v>-4.424116701307669E-2</v>
      </c>
      <c r="J42" s="59"/>
      <c r="K42" s="3">
        <f t="shared" si="2"/>
        <v>-0.13292885499291585</v>
      </c>
      <c r="L42" s="3">
        <f t="shared" si="3"/>
        <v>1.472115029374893E-2</v>
      </c>
    </row>
    <row r="43" spans="2:12" ht="24" x14ac:dyDescent="0.2">
      <c r="B43" s="44" t="s">
        <v>89</v>
      </c>
      <c r="C43" s="45">
        <v>2.7577428935086977E-3</v>
      </c>
      <c r="D43" s="46">
        <v>5.2447318990934487E-2</v>
      </c>
      <c r="E43" s="47">
        <v>4714</v>
      </c>
      <c r="F43" s="48">
        <v>0</v>
      </c>
      <c r="H43" s="44" t="s">
        <v>89</v>
      </c>
      <c r="I43" s="65">
        <v>5.3458954523112022E-3</v>
      </c>
      <c r="J43" s="59"/>
      <c r="K43" s="3">
        <f t="shared" si="2"/>
        <v>0.10164776674360874</v>
      </c>
      <c r="L43" s="3">
        <f t="shared" si="3"/>
        <v>-2.8109359022908186E-4</v>
      </c>
    </row>
    <row r="44" spans="2:12" x14ac:dyDescent="0.2">
      <c r="B44" s="44" t="s">
        <v>90</v>
      </c>
      <c r="C44" s="45">
        <v>0.62664403903266863</v>
      </c>
      <c r="D44" s="46">
        <v>0.48374676129974936</v>
      </c>
      <c r="E44" s="47">
        <v>4714</v>
      </c>
      <c r="F44" s="48">
        <v>0</v>
      </c>
      <c r="H44" s="44" t="s">
        <v>90</v>
      </c>
      <c r="I44" s="65">
        <v>8.5971389255117131E-2</v>
      </c>
      <c r="J44" s="59"/>
      <c r="K44" s="3">
        <f t="shared" si="2"/>
        <v>6.6352755654216292E-2</v>
      </c>
      <c r="L44" s="3">
        <f t="shared" si="3"/>
        <v>-0.11136706829690621</v>
      </c>
    </row>
    <row r="45" spans="2:12" x14ac:dyDescent="0.2">
      <c r="B45" s="44" t="s">
        <v>91</v>
      </c>
      <c r="C45" s="45">
        <v>0.58209588459906669</v>
      </c>
      <c r="D45" s="46">
        <v>0.49326654100097994</v>
      </c>
      <c r="E45" s="47">
        <v>4714</v>
      </c>
      <c r="F45" s="48">
        <v>0</v>
      </c>
      <c r="H45" s="44" t="s">
        <v>91</v>
      </c>
      <c r="I45" s="65">
        <v>5.5692838922812946E-2</v>
      </c>
      <c r="J45" s="59"/>
      <c r="K45" s="3">
        <f t="shared" si="2"/>
        <v>4.7183955629697932E-2</v>
      </c>
      <c r="L45" s="3">
        <f t="shared" si="3"/>
        <v>-6.5722220430401601E-2</v>
      </c>
    </row>
    <row r="46" spans="2:12" x14ac:dyDescent="0.2">
      <c r="B46" s="44" t="s">
        <v>92</v>
      </c>
      <c r="C46" s="45">
        <v>0.60755197284683926</v>
      </c>
      <c r="D46" s="46">
        <v>0.48834737998739575</v>
      </c>
      <c r="E46" s="47">
        <v>4714</v>
      </c>
      <c r="F46" s="48">
        <v>0</v>
      </c>
      <c r="H46" s="44" t="s">
        <v>92</v>
      </c>
      <c r="I46" s="65">
        <v>8.4421320648531195E-2</v>
      </c>
      <c r="J46" s="59"/>
      <c r="K46" s="3">
        <f t="shared" si="2"/>
        <v>6.7843060280236525E-2</v>
      </c>
      <c r="L46" s="3">
        <f t="shared" si="3"/>
        <v>-0.10502839169870132</v>
      </c>
    </row>
    <row r="47" spans="2:12" x14ac:dyDescent="0.2">
      <c r="B47" s="44" t="s">
        <v>93</v>
      </c>
      <c r="C47" s="45">
        <v>0.14870598218073822</v>
      </c>
      <c r="D47" s="46">
        <v>0.35583616079207459</v>
      </c>
      <c r="E47" s="47">
        <v>4714</v>
      </c>
      <c r="F47" s="48">
        <v>0</v>
      </c>
      <c r="H47" s="44" t="s">
        <v>93</v>
      </c>
      <c r="I47" s="65">
        <v>6.5226398894176779E-2</v>
      </c>
      <c r="J47" s="59"/>
      <c r="K47" s="3">
        <f t="shared" si="2"/>
        <v>0.15604609452537219</v>
      </c>
      <c r="L47" s="3">
        <f t="shared" si="3"/>
        <v>-2.725848797963765E-2</v>
      </c>
    </row>
    <row r="48" spans="2:12" x14ac:dyDescent="0.2">
      <c r="B48" s="44" t="s">
        <v>94</v>
      </c>
      <c r="C48" s="45">
        <v>0.42978362324989394</v>
      </c>
      <c r="D48" s="46">
        <v>0.49509762581834982</v>
      </c>
      <c r="E48" s="47">
        <v>4714</v>
      </c>
      <c r="F48" s="48">
        <v>0</v>
      </c>
      <c r="H48" s="44" t="s">
        <v>94</v>
      </c>
      <c r="I48" s="65">
        <v>8.7855688271283885E-2</v>
      </c>
      <c r="J48" s="59"/>
      <c r="K48" s="3">
        <f t="shared" si="2"/>
        <v>0.10118560386980863</v>
      </c>
      <c r="L48" s="3">
        <f t="shared" si="3"/>
        <v>-7.6265637440562611E-2</v>
      </c>
    </row>
    <row r="49" spans="2:12" x14ac:dyDescent="0.2">
      <c r="B49" s="44" t="s">
        <v>95</v>
      </c>
      <c r="C49" s="45">
        <v>0.13852354688162918</v>
      </c>
      <c r="D49" s="46">
        <v>0.34548530241297587</v>
      </c>
      <c r="E49" s="47">
        <v>4714</v>
      </c>
      <c r="F49" s="48">
        <v>0</v>
      </c>
      <c r="H49" s="44" t="s">
        <v>95</v>
      </c>
      <c r="I49" s="65">
        <v>5.906292464869168E-2</v>
      </c>
      <c r="J49" s="59"/>
      <c r="K49" s="3">
        <f t="shared" si="2"/>
        <v>0.14727491584093935</v>
      </c>
      <c r="L49" s="3">
        <f t="shared" si="3"/>
        <v>-2.3681487329262101E-2</v>
      </c>
    </row>
    <row r="50" spans="2:12" x14ac:dyDescent="0.2">
      <c r="B50" s="44" t="s">
        <v>96</v>
      </c>
      <c r="C50" s="45">
        <v>0.859142978362325</v>
      </c>
      <c r="D50" s="46">
        <v>0.34791090558447757</v>
      </c>
      <c r="E50" s="47">
        <v>4714</v>
      </c>
      <c r="F50" s="48">
        <v>0</v>
      </c>
      <c r="H50" s="44" t="s">
        <v>96</v>
      </c>
      <c r="I50" s="65">
        <v>5.4248572826675057E-2</v>
      </c>
      <c r="J50" s="59"/>
      <c r="K50" s="3">
        <f t="shared" si="2"/>
        <v>2.1963359796448072E-2</v>
      </c>
      <c r="L50" s="3">
        <f t="shared" si="3"/>
        <v>-0.13396326381869686</v>
      </c>
    </row>
    <row r="51" spans="2:12" x14ac:dyDescent="0.2">
      <c r="B51" s="44" t="s">
        <v>97</v>
      </c>
      <c r="C51" s="45">
        <v>0.71934662706830721</v>
      </c>
      <c r="D51" s="46">
        <v>0.44936610175182978</v>
      </c>
      <c r="E51" s="47">
        <v>4714</v>
      </c>
      <c r="F51" s="48">
        <v>0</v>
      </c>
      <c r="H51" s="44" t="s">
        <v>97</v>
      </c>
      <c r="I51" s="65">
        <v>4.6376227531772181E-2</v>
      </c>
      <c r="J51" s="59"/>
      <c r="K51" s="3">
        <f t="shared" si="2"/>
        <v>2.8964455996789033E-2</v>
      </c>
      <c r="L51" s="3">
        <f t="shared" si="3"/>
        <v>-7.4239206564710225E-2</v>
      </c>
    </row>
    <row r="52" spans="2:12" x14ac:dyDescent="0.2">
      <c r="B52" s="44" t="s">
        <v>98</v>
      </c>
      <c r="C52" s="45">
        <v>0.6035214255409419</v>
      </c>
      <c r="D52" s="46">
        <v>0.48921783018127907</v>
      </c>
      <c r="E52" s="47">
        <v>4714</v>
      </c>
      <c r="F52" s="48">
        <v>0</v>
      </c>
      <c r="H52" s="44" t="s">
        <v>98</v>
      </c>
      <c r="I52" s="65">
        <v>7.1310838947970315E-2</v>
      </c>
      <c r="J52" s="59"/>
      <c r="K52" s="3">
        <f t="shared" si="2"/>
        <v>5.7792700971455072E-2</v>
      </c>
      <c r="L52" s="3">
        <f t="shared" si="3"/>
        <v>-8.7972302976880523E-2</v>
      </c>
    </row>
    <row r="53" spans="2:12" x14ac:dyDescent="0.2">
      <c r="B53" s="44" t="s">
        <v>99</v>
      </c>
      <c r="C53" s="45">
        <v>2.3759015697921083E-2</v>
      </c>
      <c r="D53" s="46">
        <v>0.15231364437868303</v>
      </c>
      <c r="E53" s="47">
        <v>4714</v>
      </c>
      <c r="F53" s="48">
        <v>0</v>
      </c>
      <c r="H53" s="44" t="s">
        <v>99</v>
      </c>
      <c r="I53" s="65">
        <v>3.7710513128194838E-2</v>
      </c>
      <c r="J53" s="59"/>
      <c r="K53" s="3">
        <f t="shared" si="2"/>
        <v>0.24170223623089779</v>
      </c>
      <c r="L53" s="3">
        <f t="shared" si="3"/>
        <v>-5.8823664619427523E-3</v>
      </c>
    </row>
    <row r="54" spans="2:12" x14ac:dyDescent="0.2">
      <c r="B54" s="44" t="s">
        <v>100</v>
      </c>
      <c r="C54" s="45">
        <v>4.327535002121341E-2</v>
      </c>
      <c r="D54" s="46">
        <v>0.20349785961047628</v>
      </c>
      <c r="E54" s="47">
        <v>4714</v>
      </c>
      <c r="F54" s="48">
        <v>0</v>
      </c>
      <c r="H54" s="44" t="s">
        <v>100</v>
      </c>
      <c r="I54" s="65">
        <v>3.5619180605717275E-2</v>
      </c>
      <c r="J54" s="59"/>
      <c r="K54" s="3">
        <f t="shared" si="2"/>
        <v>0.16745998293429562</v>
      </c>
      <c r="L54" s="3">
        <f t="shared" si="3"/>
        <v>-7.5746865894892037E-3</v>
      </c>
    </row>
    <row r="55" spans="2:12" x14ac:dyDescent="0.2">
      <c r="B55" s="44" t="s">
        <v>101</v>
      </c>
      <c r="C55" s="45">
        <v>2.2486211285532458E-2</v>
      </c>
      <c r="D55" s="46">
        <v>0.1482742236773304</v>
      </c>
      <c r="E55" s="47">
        <v>4714</v>
      </c>
      <c r="F55" s="48">
        <v>0</v>
      </c>
      <c r="H55" s="44" t="s">
        <v>101</v>
      </c>
      <c r="I55" s="65">
        <v>2.9180499694539914E-2</v>
      </c>
      <c r="J55" s="59"/>
      <c r="K55" s="3">
        <f t="shared" si="2"/>
        <v>0.19237558697366597</v>
      </c>
      <c r="L55" s="3">
        <f t="shared" si="3"/>
        <v>-4.4253064711824198E-3</v>
      </c>
    </row>
    <row r="56" spans="2:12" x14ac:dyDescent="0.2">
      <c r="B56" s="44" t="s">
        <v>102</v>
      </c>
      <c r="C56" s="45">
        <v>8.4217225286380995E-2</v>
      </c>
      <c r="D56" s="46">
        <v>0.27774277397607977</v>
      </c>
      <c r="E56" s="47">
        <v>4714</v>
      </c>
      <c r="F56" s="48">
        <v>0</v>
      </c>
      <c r="H56" s="44" t="s">
        <v>102</v>
      </c>
      <c r="I56" s="65">
        <v>5.8386481630525129E-2</v>
      </c>
      <c r="J56" s="59"/>
      <c r="K56" s="3">
        <f t="shared" si="2"/>
        <v>0.19251386233354545</v>
      </c>
      <c r="L56" s="3">
        <f t="shared" si="3"/>
        <v>-1.7703961859258176E-2</v>
      </c>
    </row>
    <row r="57" spans="2:12" x14ac:dyDescent="0.2">
      <c r="B57" s="44" t="s">
        <v>103</v>
      </c>
      <c r="C57" s="45">
        <v>4.285108188375053E-2</v>
      </c>
      <c r="D57" s="46">
        <v>0.20254275884805673</v>
      </c>
      <c r="E57" s="47">
        <v>4714</v>
      </c>
      <c r="F57" s="48">
        <v>0</v>
      </c>
      <c r="H57" s="44" t="s">
        <v>103</v>
      </c>
      <c r="I57" s="65">
        <v>4.885458950508012E-2</v>
      </c>
      <c r="J57" s="59"/>
      <c r="K57" s="3">
        <f t="shared" si="2"/>
        <v>0.23087034933142245</v>
      </c>
      <c r="L57" s="3">
        <f t="shared" si="3"/>
        <v>-1.03359509230823E-2</v>
      </c>
    </row>
    <row r="58" spans="2:12" x14ac:dyDescent="0.2">
      <c r="B58" s="44" t="s">
        <v>104</v>
      </c>
      <c r="C58" s="45">
        <v>8.2732286805260926E-3</v>
      </c>
      <c r="D58" s="46">
        <v>9.0589862848405658E-2</v>
      </c>
      <c r="E58" s="47">
        <v>4714</v>
      </c>
      <c r="F58" s="48">
        <v>0</v>
      </c>
      <c r="H58" s="44" t="s">
        <v>104</v>
      </c>
      <c r="I58" s="65">
        <v>2.0082579123611735E-2</v>
      </c>
      <c r="J58" s="59"/>
      <c r="K58" s="3">
        <f t="shared" si="2"/>
        <v>0.21985275976580043</v>
      </c>
      <c r="L58" s="3">
        <f t="shared" si="3"/>
        <v>-1.8340658033938429E-3</v>
      </c>
    </row>
    <row r="59" spans="2:12" x14ac:dyDescent="0.2">
      <c r="B59" s="44" t="s">
        <v>105</v>
      </c>
      <c r="C59" s="45">
        <v>1.6758591429783622E-2</v>
      </c>
      <c r="D59" s="46">
        <v>0.12837927120448148</v>
      </c>
      <c r="E59" s="47">
        <v>4714</v>
      </c>
      <c r="F59" s="48">
        <v>0</v>
      </c>
      <c r="H59" s="44" t="s">
        <v>105</v>
      </c>
      <c r="I59" s="65">
        <v>1.4747010449013545E-2</v>
      </c>
      <c r="J59" s="59"/>
      <c r="K59" s="3">
        <f t="shared" ref="K59:K83" si="4">((1-C59)/D59)*I59</f>
        <v>0.11294558062253288</v>
      </c>
      <c r="L59" s="3">
        <f t="shared" si="1"/>
        <v>-1.925070306187723E-3</v>
      </c>
    </row>
    <row r="60" spans="2:12" x14ac:dyDescent="0.2">
      <c r="B60" s="44" t="s">
        <v>106</v>
      </c>
      <c r="C60" s="45">
        <v>4.8790835808230799E-3</v>
      </c>
      <c r="D60" s="46">
        <v>6.9687217713693919E-2</v>
      </c>
      <c r="E60" s="47">
        <v>4714</v>
      </c>
      <c r="F60" s="48">
        <v>0</v>
      </c>
      <c r="H60" s="44" t="s">
        <v>106</v>
      </c>
      <c r="I60" s="65">
        <v>1.7795741216655978E-2</v>
      </c>
      <c r="J60" s="59"/>
      <c r="K60" s="3">
        <f t="shared" si="4"/>
        <v>0.25411997908473416</v>
      </c>
      <c r="L60" s="3">
        <f t="shared" si="1"/>
        <v>-1.2459517200914274E-3</v>
      </c>
    </row>
    <row r="61" spans="2:12" x14ac:dyDescent="0.2">
      <c r="B61" s="44" t="s">
        <v>107</v>
      </c>
      <c r="C61" s="45">
        <v>6.151887993211709E-3</v>
      </c>
      <c r="D61" s="46">
        <v>7.820063643723664E-2</v>
      </c>
      <c r="E61" s="47">
        <v>4714</v>
      </c>
      <c r="F61" s="48">
        <v>0</v>
      </c>
      <c r="H61" s="44" t="s">
        <v>107</v>
      </c>
      <c r="I61" s="65">
        <v>1.1805390600328935E-2</v>
      </c>
      <c r="J61" s="59"/>
      <c r="K61" s="3">
        <f t="shared" si="4"/>
        <v>0.15003413903231136</v>
      </c>
      <c r="L61" s="3">
        <f t="shared" si="1"/>
        <v>-9.2870651695560924E-4</v>
      </c>
    </row>
    <row r="62" spans="2:12" x14ac:dyDescent="0.2">
      <c r="B62" s="44" t="s">
        <v>108</v>
      </c>
      <c r="C62" s="45">
        <v>0.3519304200254561</v>
      </c>
      <c r="D62" s="46">
        <v>0.47762306509883207</v>
      </c>
      <c r="E62" s="47">
        <v>4714</v>
      </c>
      <c r="F62" s="48">
        <v>0</v>
      </c>
      <c r="H62" s="44" t="s">
        <v>108</v>
      </c>
      <c r="I62" s="65">
        <v>5.8638441021652637E-2</v>
      </c>
      <c r="J62" s="59"/>
      <c r="K62" s="3">
        <f t="shared" si="4"/>
        <v>7.9564394226650209E-2</v>
      </c>
      <c r="L62" s="3">
        <f t="shared" si="1"/>
        <v>-4.3206982003932144E-2</v>
      </c>
    </row>
    <row r="63" spans="2:12" x14ac:dyDescent="0.2">
      <c r="B63" s="44" t="s">
        <v>109</v>
      </c>
      <c r="C63" s="45">
        <v>0.8788714467543487</v>
      </c>
      <c r="D63" s="46">
        <v>0.32631122362075859</v>
      </c>
      <c r="E63" s="47">
        <v>4714</v>
      </c>
      <c r="F63" s="48">
        <v>0</v>
      </c>
      <c r="H63" s="44" t="s">
        <v>109</v>
      </c>
      <c r="I63" s="65">
        <v>4.7333320062082594E-2</v>
      </c>
      <c r="J63" s="59"/>
      <c r="K63" s="3">
        <f t="shared" si="4"/>
        <v>1.7570393429362539E-2</v>
      </c>
      <c r="L63" s="3">
        <f t="shared" si="1"/>
        <v>-0.12748535898047103</v>
      </c>
    </row>
    <row r="64" spans="2:12" x14ac:dyDescent="0.2">
      <c r="B64" s="44" t="s">
        <v>110</v>
      </c>
      <c r="C64" s="45">
        <v>0.27386508273228682</v>
      </c>
      <c r="D64" s="46">
        <v>0.44598788521704663</v>
      </c>
      <c r="E64" s="47">
        <v>4714</v>
      </c>
      <c r="F64" s="48">
        <v>0</v>
      </c>
      <c r="H64" s="44" t="s">
        <v>110</v>
      </c>
      <c r="I64" s="65">
        <v>5.9384118816388958E-3</v>
      </c>
      <c r="J64" s="59"/>
      <c r="K64" s="3">
        <f t="shared" si="4"/>
        <v>9.6686218691275048E-3</v>
      </c>
      <c r="L64" s="3">
        <f t="shared" si="1"/>
        <v>-3.6465646605444379E-3</v>
      </c>
    </row>
    <row r="65" spans="2:12" x14ac:dyDescent="0.2">
      <c r="B65" s="44" t="s">
        <v>111</v>
      </c>
      <c r="C65" s="45">
        <v>2.1425540941875265E-2</v>
      </c>
      <c r="D65" s="46">
        <v>0.14481345167890142</v>
      </c>
      <c r="E65" s="47">
        <v>4714</v>
      </c>
      <c r="F65" s="48">
        <v>0</v>
      </c>
      <c r="H65" s="44" t="s">
        <v>111</v>
      </c>
      <c r="I65" s="65">
        <v>2.0659304740521155E-2</v>
      </c>
      <c r="J65" s="59"/>
      <c r="K65" s="3">
        <f t="shared" si="4"/>
        <v>0.13960490359555394</v>
      </c>
      <c r="L65" s="3">
        <f t="shared" si="1"/>
        <v>-3.0565998836225771E-3</v>
      </c>
    </row>
    <row r="66" spans="2:12" x14ac:dyDescent="0.2">
      <c r="B66" s="44" t="s">
        <v>112</v>
      </c>
      <c r="C66" s="45">
        <v>1.0182435299109036E-2</v>
      </c>
      <c r="D66" s="46">
        <v>0.10040364441136773</v>
      </c>
      <c r="E66" s="47">
        <v>4714</v>
      </c>
      <c r="F66" s="48">
        <v>0</v>
      </c>
      <c r="H66" s="44" t="s">
        <v>112</v>
      </c>
      <c r="I66" s="65">
        <v>1.0233312984782411E-2</v>
      </c>
      <c r="J66" s="59"/>
      <c r="K66" s="3">
        <f t="shared" si="4"/>
        <v>0.1008839170809273</v>
      </c>
      <c r="L66" s="3">
        <f t="shared" si="1"/>
        <v>-1.0378114058903795E-3</v>
      </c>
    </row>
    <row r="67" spans="2:12" x14ac:dyDescent="0.2">
      <c r="B67" s="44" t="s">
        <v>113</v>
      </c>
      <c r="C67" s="45">
        <v>0.12431056427662282</v>
      </c>
      <c r="D67" s="46">
        <v>0.32997052165140339</v>
      </c>
      <c r="E67" s="47">
        <v>4714</v>
      </c>
      <c r="F67" s="48">
        <v>0</v>
      </c>
      <c r="H67" s="44" t="s">
        <v>113</v>
      </c>
      <c r="I67" s="65">
        <v>6.1740909502082261E-2</v>
      </c>
      <c r="J67" s="59"/>
      <c r="K67" s="3">
        <f t="shared" si="4"/>
        <v>0.16385058256823398</v>
      </c>
      <c r="L67" s="3">
        <f t="shared" si="1"/>
        <v>-2.3259796847137866E-2</v>
      </c>
    </row>
    <row r="68" spans="2:12" x14ac:dyDescent="0.2">
      <c r="B68" s="44" t="s">
        <v>114</v>
      </c>
      <c r="C68" s="45">
        <v>2.9698769622401354E-3</v>
      </c>
      <c r="D68" s="46">
        <v>5.4421365908739146E-2</v>
      </c>
      <c r="E68" s="47">
        <v>4714</v>
      </c>
      <c r="F68" s="48">
        <v>0</v>
      </c>
      <c r="H68" s="44" t="s">
        <v>114</v>
      </c>
      <c r="I68" s="65">
        <v>1.1434630020274917E-2</v>
      </c>
      <c r="J68" s="59"/>
      <c r="K68" s="3">
        <f t="shared" si="4"/>
        <v>0.20948887235068844</v>
      </c>
      <c r="L68" s="3">
        <f t="shared" si="1"/>
        <v>-6.2400940700205057E-4</v>
      </c>
    </row>
    <row r="69" spans="2:12" x14ac:dyDescent="0.2">
      <c r="B69" s="44" t="s">
        <v>115</v>
      </c>
      <c r="C69" s="45">
        <v>8.9096308867204072E-3</v>
      </c>
      <c r="D69" s="46">
        <v>9.397937517541563E-2</v>
      </c>
      <c r="E69" s="47">
        <v>4714</v>
      </c>
      <c r="F69" s="48">
        <v>0</v>
      </c>
      <c r="H69" s="44" t="s">
        <v>115</v>
      </c>
      <c r="I69" s="65">
        <v>-5.3168234583936737E-3</v>
      </c>
      <c r="J69" s="59"/>
      <c r="K69" s="3">
        <f t="shared" si="4"/>
        <v>-5.6070308129352021E-2</v>
      </c>
      <c r="L69" s="3">
        <f t="shared" si="1"/>
        <v>5.0405670835461998E-4</v>
      </c>
    </row>
    <row r="70" spans="2:12" x14ac:dyDescent="0.2">
      <c r="B70" s="44" t="s">
        <v>116</v>
      </c>
      <c r="C70" s="45">
        <v>0.40390326686465844</v>
      </c>
      <c r="D70" s="46">
        <v>0.49073058113936113</v>
      </c>
      <c r="E70" s="47">
        <v>4714</v>
      </c>
      <c r="F70" s="48">
        <v>0</v>
      </c>
      <c r="H70" s="44" t="s">
        <v>116</v>
      </c>
      <c r="I70" s="65">
        <v>7.6948794951027535E-2</v>
      </c>
      <c r="J70" s="59"/>
      <c r="K70" s="3">
        <f t="shared" si="4"/>
        <v>9.347068850388722E-2</v>
      </c>
      <c r="L70" s="3">
        <f t="shared" si="1"/>
        <v>-6.3333875769181938E-2</v>
      </c>
    </row>
    <row r="71" spans="2:12" ht="24" x14ac:dyDescent="0.2">
      <c r="B71" s="44" t="s">
        <v>117</v>
      </c>
      <c r="C71" s="45">
        <v>0.15973695375477301</v>
      </c>
      <c r="D71" s="46">
        <v>0.36640078911035695</v>
      </c>
      <c r="E71" s="47">
        <v>4714</v>
      </c>
      <c r="F71" s="48">
        <v>0</v>
      </c>
      <c r="H71" s="44" t="s">
        <v>117</v>
      </c>
      <c r="I71" s="65">
        <v>-6.5597247151637048E-2</v>
      </c>
      <c r="J71" s="59"/>
      <c r="K71" s="3">
        <f t="shared" si="4"/>
        <v>-0.15043347163844181</v>
      </c>
      <c r="L71" s="3">
        <f t="shared" si="1"/>
        <v>2.8597930861839607E-2</v>
      </c>
    </row>
    <row r="72" spans="2:12" ht="24" x14ac:dyDescent="0.2">
      <c r="B72" s="44" t="s">
        <v>118</v>
      </c>
      <c r="C72" s="45">
        <v>2.1849809079338142E-2</v>
      </c>
      <c r="D72" s="46">
        <v>0.1462085144497709</v>
      </c>
      <c r="E72" s="47">
        <v>4714</v>
      </c>
      <c r="F72" s="48">
        <v>0</v>
      </c>
      <c r="H72" s="44" t="s">
        <v>118</v>
      </c>
      <c r="I72" s="65">
        <v>-2.2381721938694185E-2</v>
      </c>
      <c r="J72" s="59"/>
      <c r="K72" s="3">
        <f t="shared" si="4"/>
        <v>-0.14973605107647811</v>
      </c>
      <c r="L72" s="3">
        <f t="shared" ref="L72:L123" si="5">((0-C72)/D72)*I72</f>
        <v>3.3447870875899471E-3</v>
      </c>
    </row>
    <row r="73" spans="2:12" ht="24" x14ac:dyDescent="0.2">
      <c r="B73" s="44" t="s">
        <v>119</v>
      </c>
      <c r="C73" s="45">
        <v>6.3640220619431477E-4</v>
      </c>
      <c r="D73" s="46">
        <v>2.5221660209553253E-2</v>
      </c>
      <c r="E73" s="47">
        <v>4714</v>
      </c>
      <c r="F73" s="48">
        <v>0</v>
      </c>
      <c r="H73" s="44" t="s">
        <v>119</v>
      </c>
      <c r="I73" s="65">
        <v>-1.4422932556619767E-3</v>
      </c>
      <c r="J73" s="59"/>
      <c r="K73" s="3">
        <f t="shared" si="4"/>
        <v>-5.7148314784850759E-2</v>
      </c>
      <c r="L73" s="3">
        <f t="shared" si="5"/>
        <v>3.6392473860019582E-5</v>
      </c>
    </row>
    <row r="74" spans="2:12" ht="24" x14ac:dyDescent="0.2">
      <c r="B74" s="44" t="s">
        <v>120</v>
      </c>
      <c r="C74" s="45">
        <v>3.182011030971574E-3</v>
      </c>
      <c r="D74" s="46">
        <v>5.6325472431097291E-2</v>
      </c>
      <c r="E74" s="47">
        <v>4714</v>
      </c>
      <c r="F74" s="48">
        <v>0</v>
      </c>
      <c r="H74" s="44" t="s">
        <v>120</v>
      </c>
      <c r="I74" s="65">
        <v>1.4299135018538429E-2</v>
      </c>
      <c r="J74" s="59"/>
      <c r="K74" s="3">
        <f t="shared" si="4"/>
        <v>0.2530584191834786</v>
      </c>
      <c r="L74" s="3">
        <f t="shared" si="5"/>
        <v>-8.0780512614432424E-4</v>
      </c>
    </row>
    <row r="75" spans="2:12" ht="24" x14ac:dyDescent="0.2">
      <c r="B75" s="44" t="s">
        <v>121</v>
      </c>
      <c r="C75" s="45">
        <v>4.9427238014425119E-2</v>
      </c>
      <c r="D75" s="46">
        <v>0.21678135348327709</v>
      </c>
      <c r="E75" s="47">
        <v>4714</v>
      </c>
      <c r="F75" s="48">
        <v>0</v>
      </c>
      <c r="H75" s="44" t="s">
        <v>121</v>
      </c>
      <c r="I75" s="65">
        <v>4.1829478939771229E-2</v>
      </c>
      <c r="J75" s="59"/>
      <c r="K75" s="3">
        <f t="shared" si="4"/>
        <v>0.18341966543383117</v>
      </c>
      <c r="L75" s="3">
        <f t="shared" si="5"/>
        <v>-9.5373314095252536E-3</v>
      </c>
    </row>
    <row r="76" spans="2:12" ht="24" x14ac:dyDescent="0.2">
      <c r="B76" s="44" t="s">
        <v>122</v>
      </c>
      <c r="C76" s="45">
        <v>0.75540941875265166</v>
      </c>
      <c r="D76" s="46">
        <v>0.42988979087469542</v>
      </c>
      <c r="E76" s="47">
        <v>4714</v>
      </c>
      <c r="F76" s="48">
        <v>0</v>
      </c>
      <c r="H76" s="44" t="s">
        <v>122</v>
      </c>
      <c r="I76" s="65">
        <v>3.9019330983261956E-2</v>
      </c>
      <c r="J76" s="59"/>
      <c r="K76" s="3">
        <f t="shared" si="4"/>
        <v>2.2200482653147096E-2</v>
      </c>
      <c r="L76" s="3">
        <f t="shared" si="5"/>
        <v>-6.8565410865443904E-2</v>
      </c>
    </row>
    <row r="77" spans="2:12" ht="24" x14ac:dyDescent="0.2">
      <c r="B77" s="44" t="s">
        <v>123</v>
      </c>
      <c r="C77" s="45">
        <v>6.5761561306745863E-3</v>
      </c>
      <c r="D77" s="46">
        <v>8.0834995194606601E-2</v>
      </c>
      <c r="E77" s="47">
        <v>4714</v>
      </c>
      <c r="F77" s="48">
        <v>0</v>
      </c>
      <c r="H77" s="44" t="s">
        <v>123</v>
      </c>
      <c r="I77" s="65">
        <v>6.5107198530351311E-3</v>
      </c>
      <c r="J77" s="59"/>
      <c r="K77" s="3">
        <f t="shared" si="4"/>
        <v>8.0013666447153256E-2</v>
      </c>
      <c r="L77" s="3">
        <f t="shared" si="5"/>
        <v>-5.2966552634246236E-4</v>
      </c>
    </row>
    <row r="78" spans="2:12" ht="24" x14ac:dyDescent="0.2">
      <c r="B78" s="44" t="s">
        <v>124</v>
      </c>
      <c r="C78" s="45">
        <v>3.182011030971574E-3</v>
      </c>
      <c r="D78" s="46">
        <v>5.6325472431097909E-2</v>
      </c>
      <c r="E78" s="47">
        <v>4714</v>
      </c>
      <c r="F78" s="48">
        <v>0</v>
      </c>
      <c r="H78" s="44" t="s">
        <v>124</v>
      </c>
      <c r="I78" s="65">
        <v>3.0198739317924047E-3</v>
      </c>
      <c r="J78" s="59"/>
      <c r="K78" s="3">
        <f t="shared" si="4"/>
        <v>5.3444108494814825E-2</v>
      </c>
      <c r="L78" s="3">
        <f t="shared" si="5"/>
        <v>-1.7060260213284153E-4</v>
      </c>
    </row>
    <row r="79" spans="2:12" ht="24" x14ac:dyDescent="0.2">
      <c r="B79" s="44" t="s">
        <v>125</v>
      </c>
      <c r="C79" s="45">
        <v>6.3640220619431477E-4</v>
      </c>
      <c r="D79" s="46">
        <v>2.5221660209553194E-2</v>
      </c>
      <c r="E79" s="47">
        <v>4714</v>
      </c>
      <c r="F79" s="48">
        <v>0</v>
      </c>
      <c r="H79" s="44" t="s">
        <v>125</v>
      </c>
      <c r="I79" s="65">
        <v>-4.7614591132825674E-3</v>
      </c>
      <c r="J79" s="59"/>
      <c r="K79" s="3">
        <f t="shared" si="4"/>
        <v>-0.18866438095918139</v>
      </c>
      <c r="L79" s="3">
        <f t="shared" si="5"/>
        <v>1.2014288747135303E-4</v>
      </c>
    </row>
    <row r="80" spans="2:12" ht="24" x14ac:dyDescent="0.2">
      <c r="B80" s="44" t="s">
        <v>126</v>
      </c>
      <c r="C80" s="45">
        <v>8.0186677980483678E-2</v>
      </c>
      <c r="D80" s="46">
        <v>0.27161079562392854</v>
      </c>
      <c r="E80" s="47">
        <v>4714</v>
      </c>
      <c r="F80" s="48">
        <v>0</v>
      </c>
      <c r="H80" s="44" t="s">
        <v>126</v>
      </c>
      <c r="I80" s="65">
        <v>-5.0818738762675265E-2</v>
      </c>
      <c r="J80" s="59"/>
      <c r="K80" s="3">
        <f t="shared" si="4"/>
        <v>-0.17209828797401541</v>
      </c>
      <c r="L80" s="3">
        <f t="shared" si="5"/>
        <v>1.5003033407328838E-2</v>
      </c>
    </row>
    <row r="81" spans="2:12" ht="24" x14ac:dyDescent="0.2">
      <c r="B81" s="44" t="s">
        <v>127</v>
      </c>
      <c r="C81" s="45">
        <v>8.4853627492575306E-4</v>
      </c>
      <c r="D81" s="46">
        <v>2.9120373452093947E-2</v>
      </c>
      <c r="E81" s="47">
        <v>4714</v>
      </c>
      <c r="F81" s="48">
        <v>0</v>
      </c>
      <c r="H81" s="44" t="s">
        <v>127</v>
      </c>
      <c r="I81" s="65">
        <v>-1.6960798475883093E-3</v>
      </c>
      <c r="J81" s="59"/>
      <c r="K81" s="3">
        <f t="shared" si="4"/>
        <v>-5.8194331370795119E-2</v>
      </c>
      <c r="L81" s="3">
        <f t="shared" si="5"/>
        <v>4.9421937469889694E-5</v>
      </c>
    </row>
    <row r="82" spans="2:12" ht="24" x14ac:dyDescent="0.2">
      <c r="B82" s="44" t="s">
        <v>128</v>
      </c>
      <c r="C82" s="45">
        <v>0.74310564276622826</v>
      </c>
      <c r="D82" s="46">
        <v>0.43696699116341547</v>
      </c>
      <c r="E82" s="47">
        <v>4714</v>
      </c>
      <c r="F82" s="48">
        <v>0</v>
      </c>
      <c r="H82" s="44" t="s">
        <v>128</v>
      </c>
      <c r="I82" s="65">
        <v>-2.081523441248706E-3</v>
      </c>
      <c r="J82" s="59"/>
      <c r="K82" s="3">
        <f t="shared" si="4"/>
        <v>-1.2237346008285505E-3</v>
      </c>
      <c r="L82" s="3">
        <f t="shared" si="5"/>
        <v>3.5398367520251134E-3</v>
      </c>
    </row>
    <row r="83" spans="2:12" ht="24" x14ac:dyDescent="0.2">
      <c r="B83" s="44" t="s">
        <v>129</v>
      </c>
      <c r="C83" s="45">
        <v>2.5243954179041152E-2</v>
      </c>
      <c r="D83" s="46">
        <v>0.15688185995438525</v>
      </c>
      <c r="E83" s="47">
        <v>4714</v>
      </c>
      <c r="F83" s="48">
        <v>0</v>
      </c>
      <c r="H83" s="44" t="s">
        <v>129</v>
      </c>
      <c r="I83" s="65">
        <v>9.3788224628827185E-3</v>
      </c>
      <c r="J83" s="59"/>
      <c r="K83" s="3">
        <f t="shared" si="4"/>
        <v>5.8273556299208079E-2</v>
      </c>
      <c r="L83" s="3">
        <f t="shared" si="5"/>
        <v>-1.5091519476835168E-3</v>
      </c>
    </row>
    <row r="84" spans="2:12" ht="24" x14ac:dyDescent="0.2">
      <c r="B84" s="44" t="s">
        <v>130</v>
      </c>
      <c r="C84" s="45">
        <v>1.6970725498515062E-2</v>
      </c>
      <c r="D84" s="46">
        <v>0.12917530607175334</v>
      </c>
      <c r="E84" s="47">
        <v>4714</v>
      </c>
      <c r="F84" s="48">
        <v>0</v>
      </c>
      <c r="H84" s="44" t="s">
        <v>130</v>
      </c>
      <c r="I84" s="65">
        <v>1.3842870459188812E-2</v>
      </c>
      <c r="J84" s="59"/>
      <c r="K84" s="3">
        <f t="shared" ref="K84:K123" si="6">((1-C84)/D84)*I84</f>
        <v>0.10534480094017021</v>
      </c>
      <c r="L84" s="3">
        <f t="shared" si="5"/>
        <v>-1.8186413627996581E-3</v>
      </c>
    </row>
    <row r="85" spans="2:12" ht="24" x14ac:dyDescent="0.2">
      <c r="B85" s="44" t="s">
        <v>131</v>
      </c>
      <c r="C85" s="45">
        <v>1.0606703436571913E-2</v>
      </c>
      <c r="D85" s="46">
        <v>0.10245207625394627</v>
      </c>
      <c r="E85" s="47">
        <v>4714</v>
      </c>
      <c r="F85" s="48">
        <v>0</v>
      </c>
      <c r="H85" s="44" t="s">
        <v>131</v>
      </c>
      <c r="I85" s="65">
        <v>6.6973004969499688E-3</v>
      </c>
      <c r="J85" s="59"/>
      <c r="K85" s="3">
        <f t="shared" si="6"/>
        <v>6.4676719682369377E-2</v>
      </c>
      <c r="L85" s="3">
        <f t="shared" si="5"/>
        <v>-6.9336106005970588E-4</v>
      </c>
    </row>
    <row r="86" spans="2:12" ht="24" x14ac:dyDescent="0.2">
      <c r="B86" s="44" t="s">
        <v>132</v>
      </c>
      <c r="C86" s="45">
        <v>4.2426813746287654E-3</v>
      </c>
      <c r="D86" s="46">
        <v>6.5004441527580573E-2</v>
      </c>
      <c r="E86" s="47">
        <v>4714</v>
      </c>
      <c r="F86" s="48">
        <v>0</v>
      </c>
      <c r="H86" s="44" t="s">
        <v>132</v>
      </c>
      <c r="I86" s="65">
        <v>3.971976436391993E-4</v>
      </c>
      <c r="J86" s="59"/>
      <c r="K86" s="3">
        <f t="shared" si="6"/>
        <v>6.0843913323472493E-3</v>
      </c>
      <c r="L86" s="3">
        <f t="shared" si="5"/>
        <v>-2.592412156943864E-5</v>
      </c>
    </row>
    <row r="87" spans="2:12" ht="24" x14ac:dyDescent="0.2">
      <c r="B87" s="44" t="s">
        <v>133</v>
      </c>
      <c r="C87" s="45">
        <v>0.11582520152736529</v>
      </c>
      <c r="D87" s="46">
        <v>0.32004914219458253</v>
      </c>
      <c r="E87" s="47">
        <v>4714</v>
      </c>
      <c r="F87" s="48">
        <v>0</v>
      </c>
      <c r="H87" s="44" t="s">
        <v>133</v>
      </c>
      <c r="I87" s="65">
        <v>3.4834309956431275E-2</v>
      </c>
      <c r="J87" s="59"/>
      <c r="K87" s="3">
        <f t="shared" si="6"/>
        <v>9.6234030731866343E-2</v>
      </c>
      <c r="L87" s="3">
        <f t="shared" si="5"/>
        <v>-1.260647331564276E-2</v>
      </c>
    </row>
    <row r="88" spans="2:12" ht="24" x14ac:dyDescent="0.2">
      <c r="B88" s="44" t="s">
        <v>134</v>
      </c>
      <c r="C88" s="45">
        <v>2.3334747560458209E-3</v>
      </c>
      <c r="D88" s="46">
        <v>4.8254778113635197E-2</v>
      </c>
      <c r="E88" s="47">
        <v>4714</v>
      </c>
      <c r="F88" s="48">
        <v>0</v>
      </c>
      <c r="H88" s="44" t="s">
        <v>134</v>
      </c>
      <c r="I88" s="65">
        <v>-4.9369127190828713E-3</v>
      </c>
      <c r="J88" s="59"/>
      <c r="K88" s="3">
        <f t="shared" si="6"/>
        <v>-0.10207056690388837</v>
      </c>
      <c r="L88" s="3">
        <f t="shared" si="5"/>
        <v>2.3873617604566703E-4</v>
      </c>
    </row>
    <row r="89" spans="2:12" ht="24" x14ac:dyDescent="0.2">
      <c r="B89" s="44" t="s">
        <v>135</v>
      </c>
      <c r="C89" s="45">
        <v>2.1213406873143824E-4</v>
      </c>
      <c r="D89" s="46">
        <v>1.4564822990048265E-2</v>
      </c>
      <c r="E89" s="47">
        <v>4714</v>
      </c>
      <c r="F89" s="48">
        <v>0</v>
      </c>
      <c r="H89" s="44" t="s">
        <v>135</v>
      </c>
      <c r="I89" s="65">
        <v>1.3036494919282712E-4</v>
      </c>
      <c r="J89" s="59"/>
      <c r="K89" s="3">
        <f t="shared" si="6"/>
        <v>8.9487729740890566E-3</v>
      </c>
      <c r="L89" s="3">
        <f t="shared" si="5"/>
        <v>-1.8987424091001603E-6</v>
      </c>
    </row>
    <row r="90" spans="2:12" ht="24" x14ac:dyDescent="0.2">
      <c r="B90" s="44" t="s">
        <v>136</v>
      </c>
      <c r="C90" s="45">
        <v>9.3338990241832835E-3</v>
      </c>
      <c r="D90" s="46">
        <v>9.617036615243521E-2</v>
      </c>
      <c r="E90" s="47">
        <v>4714</v>
      </c>
      <c r="F90" s="48">
        <v>0</v>
      </c>
      <c r="H90" s="44" t="s">
        <v>136</v>
      </c>
      <c r="I90" s="65">
        <v>-1.4049605640022684E-2</v>
      </c>
      <c r="J90" s="59"/>
      <c r="K90" s="3">
        <f t="shared" si="6"/>
        <v>-0.14472720232329775</v>
      </c>
      <c r="L90" s="3">
        <f t="shared" si="5"/>
        <v>1.3635967670717561E-3</v>
      </c>
    </row>
    <row r="91" spans="2:12" ht="24" x14ac:dyDescent="0.2">
      <c r="B91" s="44" t="s">
        <v>137</v>
      </c>
      <c r="C91" s="45">
        <v>3.5638523546881629E-2</v>
      </c>
      <c r="D91" s="46">
        <v>0.18540688079414117</v>
      </c>
      <c r="E91" s="47">
        <v>4714</v>
      </c>
      <c r="F91" s="48">
        <v>0</v>
      </c>
      <c r="H91" s="44" t="s">
        <v>137</v>
      </c>
      <c r="I91" s="65">
        <v>-2.8119426436780618E-2</v>
      </c>
      <c r="J91" s="59"/>
      <c r="K91" s="3">
        <f t="shared" si="6"/>
        <v>-0.14625828059583812</v>
      </c>
      <c r="L91" s="3">
        <f t="shared" si="5"/>
        <v>5.4050574439289054E-3</v>
      </c>
    </row>
    <row r="92" spans="2:12" ht="24" x14ac:dyDescent="0.2">
      <c r="B92" s="44" t="s">
        <v>138</v>
      </c>
      <c r="C92" s="45">
        <v>0.15549427238014424</v>
      </c>
      <c r="D92" s="46">
        <v>0.36241366710350614</v>
      </c>
      <c r="E92" s="47">
        <v>4714</v>
      </c>
      <c r="F92" s="48">
        <v>0</v>
      </c>
      <c r="H92" s="44" t="s">
        <v>138</v>
      </c>
      <c r="I92" s="65">
        <v>-5.2890821233593031E-2</v>
      </c>
      <c r="J92" s="59"/>
      <c r="K92" s="3">
        <f t="shared" si="6"/>
        <v>-0.12324756355706178</v>
      </c>
      <c r="L92" s="3">
        <f t="shared" si="5"/>
        <v>2.2692907331656936E-2</v>
      </c>
    </row>
    <row r="93" spans="2:12" ht="24" x14ac:dyDescent="0.2">
      <c r="B93" s="44" t="s">
        <v>139</v>
      </c>
      <c r="C93" s="45">
        <v>1.5697921086126432E-2</v>
      </c>
      <c r="D93" s="46">
        <v>0.12431723470206833</v>
      </c>
      <c r="E93" s="47">
        <v>4714</v>
      </c>
      <c r="F93" s="48">
        <v>0</v>
      </c>
      <c r="H93" s="44" t="s">
        <v>139</v>
      </c>
      <c r="I93" s="65">
        <v>-1.5171766454497035E-2</v>
      </c>
      <c r="J93" s="59"/>
      <c r="K93" s="3">
        <f t="shared" si="6"/>
        <v>-0.12012494725889156</v>
      </c>
      <c r="L93" s="3">
        <f t="shared" si="5"/>
        <v>1.9157857968012876E-3</v>
      </c>
    </row>
    <row r="94" spans="2:12" ht="24" x14ac:dyDescent="0.2">
      <c r="B94" s="44" t="s">
        <v>140</v>
      </c>
      <c r="C94" s="45">
        <v>1.2728044123886297E-3</v>
      </c>
      <c r="D94" s="46">
        <v>3.5657455041658258E-2</v>
      </c>
      <c r="E94" s="47">
        <v>4714</v>
      </c>
      <c r="F94" s="48">
        <v>0</v>
      </c>
      <c r="H94" s="44" t="s">
        <v>140</v>
      </c>
      <c r="I94" s="65">
        <v>-3.3486704019081368E-3</v>
      </c>
      <c r="J94" s="59"/>
      <c r="K94" s="3">
        <f t="shared" si="6"/>
        <v>-9.3792678011869135E-2</v>
      </c>
      <c r="L94" s="3">
        <f t="shared" si="5"/>
        <v>1.1953187512132857E-4</v>
      </c>
    </row>
    <row r="95" spans="2:12" ht="24" x14ac:dyDescent="0.2">
      <c r="B95" s="44" t="s">
        <v>141</v>
      </c>
      <c r="C95" s="45">
        <v>0.54942723801442517</v>
      </c>
      <c r="D95" s="46">
        <v>0.49760373244938255</v>
      </c>
      <c r="E95" s="47">
        <v>4714</v>
      </c>
      <c r="F95" s="48">
        <v>0</v>
      </c>
      <c r="H95" s="44" t="s">
        <v>141</v>
      </c>
      <c r="I95" s="65">
        <v>6.2777906702094904E-2</v>
      </c>
      <c r="J95" s="59"/>
      <c r="K95" s="3">
        <f t="shared" si="6"/>
        <v>5.6844458692465599E-2</v>
      </c>
      <c r="L95" s="3">
        <f t="shared" si="5"/>
        <v>-6.9315983057196759E-2</v>
      </c>
    </row>
    <row r="96" spans="2:12" ht="24" x14ac:dyDescent="0.2">
      <c r="B96" s="44" t="s">
        <v>142</v>
      </c>
      <c r="C96" s="45">
        <v>5.3033517182859563E-3</v>
      </c>
      <c r="D96" s="46">
        <v>7.2638457248700272E-2</v>
      </c>
      <c r="E96" s="47">
        <v>4714</v>
      </c>
      <c r="F96" s="48">
        <v>0</v>
      </c>
      <c r="H96" s="44" t="s">
        <v>142</v>
      </c>
      <c r="I96" s="65">
        <v>3.2326266673616492E-4</v>
      </c>
      <c r="J96" s="59"/>
      <c r="K96" s="3">
        <f t="shared" si="6"/>
        <v>4.4266949395160163E-3</v>
      </c>
      <c r="L96" s="3">
        <f t="shared" si="5"/>
        <v>-2.3601487201514266E-5</v>
      </c>
    </row>
    <row r="97" spans="2:13" ht="24" x14ac:dyDescent="0.2">
      <c r="B97" s="44" t="s">
        <v>143</v>
      </c>
      <c r="C97" s="45">
        <v>0.16907085277895631</v>
      </c>
      <c r="D97" s="46">
        <v>0.37485424859316768</v>
      </c>
      <c r="E97" s="47">
        <v>4714</v>
      </c>
      <c r="F97" s="48">
        <v>0</v>
      </c>
      <c r="H97" s="44" t="s">
        <v>143</v>
      </c>
      <c r="I97" s="65">
        <v>-1.4282476661285952E-2</v>
      </c>
      <c r="J97" s="59"/>
      <c r="K97" s="3">
        <f t="shared" si="6"/>
        <v>-3.1659574879853998E-2</v>
      </c>
      <c r="L97" s="3">
        <f t="shared" si="5"/>
        <v>6.4418384424926303E-3</v>
      </c>
    </row>
    <row r="98" spans="2:13" ht="24" x14ac:dyDescent="0.2">
      <c r="B98" s="44" t="s">
        <v>144</v>
      </c>
      <c r="C98" s="45">
        <v>5.4518455663979636E-2</v>
      </c>
      <c r="D98" s="46">
        <v>0.22706195339576088</v>
      </c>
      <c r="E98" s="47">
        <v>4714</v>
      </c>
      <c r="F98" s="48">
        <v>0</v>
      </c>
      <c r="H98" s="44" t="s">
        <v>144</v>
      </c>
      <c r="I98" s="65">
        <v>1.0018652641768048E-2</v>
      </c>
      <c r="J98" s="59"/>
      <c r="K98" s="3">
        <f t="shared" si="6"/>
        <v>4.1717474152945647E-2</v>
      </c>
      <c r="L98" s="3">
        <f t="shared" si="5"/>
        <v>-2.4055173563623587E-3</v>
      </c>
    </row>
    <row r="99" spans="2:13" ht="24" x14ac:dyDescent="0.2">
      <c r="B99" s="44" t="s">
        <v>145</v>
      </c>
      <c r="C99" s="45">
        <v>4.2426813746287647E-4</v>
      </c>
      <c r="D99" s="46">
        <v>2.0595584882206235E-2</v>
      </c>
      <c r="E99" s="47">
        <v>4714</v>
      </c>
      <c r="F99" s="48">
        <v>0</v>
      </c>
      <c r="H99" s="44" t="s">
        <v>145</v>
      </c>
      <c r="I99" s="65">
        <v>-3.7276587572816168E-3</v>
      </c>
      <c r="J99" s="59"/>
      <c r="K99" s="3">
        <f t="shared" si="6"/>
        <v>-0.18091631054686627</v>
      </c>
      <c r="L99" s="3">
        <f t="shared" si="5"/>
        <v>7.6789605495274307E-5</v>
      </c>
    </row>
    <row r="100" spans="2:13" ht="24" x14ac:dyDescent="0.2">
      <c r="B100" s="44" t="s">
        <v>146</v>
      </c>
      <c r="C100" s="45">
        <v>3.60627916843445E-3</v>
      </c>
      <c r="D100" s="46">
        <v>5.9950282205715882E-2</v>
      </c>
      <c r="E100" s="47">
        <v>4714</v>
      </c>
      <c r="F100" s="48">
        <v>0</v>
      </c>
      <c r="H100" s="44" t="s">
        <v>146</v>
      </c>
      <c r="I100" s="65">
        <v>-6.1646206086515953E-3</v>
      </c>
      <c r="J100" s="59"/>
      <c r="K100" s="3">
        <f t="shared" si="6"/>
        <v>-0.10245805423721051</v>
      </c>
      <c r="L100" s="3">
        <f t="shared" si="5"/>
        <v>3.7082966191879455E-4</v>
      </c>
    </row>
    <row r="101" spans="2:13" x14ac:dyDescent="0.2">
      <c r="B101" s="44" t="s">
        <v>147</v>
      </c>
      <c r="C101" s="45">
        <v>5.9397539244802709E-3</v>
      </c>
      <c r="D101" s="46">
        <v>7.6848721872867343E-2</v>
      </c>
      <c r="E101" s="47">
        <v>4714</v>
      </c>
      <c r="F101" s="48">
        <v>0</v>
      </c>
      <c r="H101" s="44" t="s">
        <v>147</v>
      </c>
      <c r="I101" s="65">
        <v>1.2974610528097171E-2</v>
      </c>
      <c r="J101" s="59"/>
      <c r="K101" s="3">
        <f t="shared" si="6"/>
        <v>0.16783030634694246</v>
      </c>
      <c r="L101" s="3">
        <f t="shared" si="5"/>
        <v>-1.002827267971487E-3</v>
      </c>
    </row>
    <row r="102" spans="2:13" x14ac:dyDescent="0.2">
      <c r="B102" s="44" t="s">
        <v>148</v>
      </c>
      <c r="C102" s="45">
        <v>0.36550700042426815</v>
      </c>
      <c r="D102" s="46">
        <v>0.48162313053036332</v>
      </c>
      <c r="E102" s="47">
        <v>4714</v>
      </c>
      <c r="F102" s="48">
        <v>0</v>
      </c>
      <c r="H102" s="44" t="s">
        <v>148</v>
      </c>
      <c r="I102" s="65">
        <v>1.7306476087530144E-3</v>
      </c>
      <c r="J102" s="59"/>
      <c r="K102" s="3">
        <f t="shared" si="6"/>
        <v>2.2799648166338228E-3</v>
      </c>
      <c r="L102" s="3">
        <f t="shared" si="5"/>
        <v>-1.3133999929990229E-3</v>
      </c>
    </row>
    <row r="103" spans="2:13" x14ac:dyDescent="0.2">
      <c r="B103" s="44" t="s">
        <v>149</v>
      </c>
      <c r="C103" s="45">
        <v>0.34599066610097584</v>
      </c>
      <c r="D103" s="46">
        <v>0.47574061965814807</v>
      </c>
      <c r="E103" s="47">
        <v>4714</v>
      </c>
      <c r="F103" s="48">
        <v>0</v>
      </c>
      <c r="H103" s="44" t="s">
        <v>149</v>
      </c>
      <c r="I103" s="65">
        <v>-5.9018395455578548E-3</v>
      </c>
      <c r="J103" s="59"/>
      <c r="K103" s="3">
        <f t="shared" si="6"/>
        <v>-8.1133668021511011E-3</v>
      </c>
      <c r="L103" s="3">
        <f t="shared" si="5"/>
        <v>4.2922157814818188E-3</v>
      </c>
    </row>
    <row r="104" spans="2:13" ht="24" x14ac:dyDescent="0.2">
      <c r="B104" s="44" t="s">
        <v>150</v>
      </c>
      <c r="C104" s="49">
        <v>2.2405600339414509</v>
      </c>
      <c r="D104" s="50">
        <v>1.3303492696233645</v>
      </c>
      <c r="E104" s="47">
        <v>4714</v>
      </c>
      <c r="F104" s="48">
        <v>0</v>
      </c>
      <c r="H104" s="44" t="s">
        <v>150</v>
      </c>
      <c r="I104" s="65">
        <v>-2.1108809708536028E-2</v>
      </c>
      <c r="J104" s="59"/>
      <c r="M104" s="3" t="str">
        <f>"((landarea-"&amp;C104&amp;")/"&amp;D104&amp;")*("&amp;I104&amp;")"</f>
        <v>((landarea-2.24056003394145)/1.33034926962336)*(-0.021108809708536)</v>
      </c>
    </row>
    <row r="105" spans="2:13" x14ac:dyDescent="0.2">
      <c r="B105" s="44" t="s">
        <v>151</v>
      </c>
      <c r="C105" s="51">
        <v>6.1518879932117099E-3</v>
      </c>
      <c r="D105" s="52">
        <v>7.8200636437237778E-2</v>
      </c>
      <c r="E105" s="47">
        <v>4714</v>
      </c>
      <c r="F105" s="48">
        <v>0</v>
      </c>
      <c r="H105" s="44" t="s">
        <v>151</v>
      </c>
      <c r="I105" s="65">
        <v>-1.5153698575609378E-3</v>
      </c>
      <c r="J105" s="59"/>
      <c r="K105" s="3">
        <f t="shared" si="6"/>
        <v>-1.9258762339327714E-2</v>
      </c>
      <c r="L105" s="3">
        <f t="shared" si="5"/>
        <v>1.1921112227118543E-4</v>
      </c>
    </row>
    <row r="106" spans="2:13" x14ac:dyDescent="0.2">
      <c r="B106" s="44" t="s">
        <v>152</v>
      </c>
      <c r="C106" s="51">
        <v>5.3033517182859563E-3</v>
      </c>
      <c r="D106" s="52">
        <v>7.2638457248697136E-2</v>
      </c>
      <c r="E106" s="47">
        <v>4714</v>
      </c>
      <c r="F106" s="48">
        <v>0</v>
      </c>
      <c r="H106" s="44" t="s">
        <v>152</v>
      </c>
      <c r="I106" s="65">
        <v>4.6274055644745819E-3</v>
      </c>
      <c r="J106" s="59"/>
      <c r="K106" s="3">
        <f t="shared" si="6"/>
        <v>6.3366775390945929E-2</v>
      </c>
      <c r="L106" s="3">
        <f t="shared" si="5"/>
        <v>-3.3784802405068204E-4</v>
      </c>
    </row>
    <row r="107" spans="2:13" x14ac:dyDescent="0.2">
      <c r="B107" s="44" t="s">
        <v>153</v>
      </c>
      <c r="C107" s="51">
        <v>6.364022061943149E-3</v>
      </c>
      <c r="D107" s="52">
        <v>7.9529007312183861E-2</v>
      </c>
      <c r="E107" s="47">
        <v>4714</v>
      </c>
      <c r="F107" s="48">
        <v>0</v>
      </c>
      <c r="H107" s="44" t="s">
        <v>153</v>
      </c>
      <c r="I107" s="65">
        <v>1.1313939331827231E-2</v>
      </c>
      <c r="J107" s="59"/>
      <c r="K107" s="3">
        <f t="shared" si="6"/>
        <v>0.14135643776091406</v>
      </c>
      <c r="L107" s="3">
        <f t="shared" si="5"/>
        <v>-9.0535720171379635E-4</v>
      </c>
    </row>
    <row r="108" spans="2:13" x14ac:dyDescent="0.2">
      <c r="B108" s="44" t="s">
        <v>154</v>
      </c>
      <c r="C108" s="51">
        <v>1.6970725498515061E-3</v>
      </c>
      <c r="D108" s="52">
        <v>4.1164936132774638E-2</v>
      </c>
      <c r="E108" s="47">
        <v>4714</v>
      </c>
      <c r="F108" s="48">
        <v>0</v>
      </c>
      <c r="H108" s="44" t="s">
        <v>154</v>
      </c>
      <c r="I108" s="65">
        <v>-2.3105123738836743E-3</v>
      </c>
      <c r="J108" s="59"/>
      <c r="K108" s="3">
        <f t="shared" si="6"/>
        <v>-5.6032912557379279E-2</v>
      </c>
      <c r="L108" s="3">
        <f t="shared" si="5"/>
        <v>9.525357000829457E-5</v>
      </c>
    </row>
    <row r="109" spans="2:13" x14ac:dyDescent="0.2">
      <c r="B109" s="44" t="s">
        <v>155</v>
      </c>
      <c r="C109" s="51">
        <v>4.2426813746287647E-4</v>
      </c>
      <c r="D109" s="52">
        <v>2.0595584882206482E-2</v>
      </c>
      <c r="E109" s="47">
        <v>4714</v>
      </c>
      <c r="F109" s="48">
        <v>0</v>
      </c>
      <c r="H109" s="44" t="s">
        <v>155</v>
      </c>
      <c r="I109" s="65">
        <v>6.000037226887747E-3</v>
      </c>
      <c r="J109" s="59"/>
      <c r="K109" s="3">
        <f t="shared" si="6"/>
        <v>0.29120278140050831</v>
      </c>
      <c r="L109" s="3">
        <f t="shared" si="5"/>
        <v>-1.2360050144333967E-4</v>
      </c>
    </row>
    <row r="110" spans="2:13" x14ac:dyDescent="0.2">
      <c r="B110" s="44" t="s">
        <v>156</v>
      </c>
      <c r="C110" s="51">
        <v>2.1213406873143826E-4</v>
      </c>
      <c r="D110" s="52">
        <v>1.4564822990048531E-2</v>
      </c>
      <c r="E110" s="47">
        <v>4714</v>
      </c>
      <c r="F110" s="48">
        <v>0</v>
      </c>
      <c r="H110" s="44" t="s">
        <v>156</v>
      </c>
      <c r="I110" s="65">
        <v>1.6806743411230288E-3</v>
      </c>
      <c r="J110" s="59"/>
      <c r="K110" s="3">
        <f t="shared" si="6"/>
        <v>0.11536822754282131</v>
      </c>
      <c r="L110" s="3">
        <f t="shared" si="5"/>
        <v>-2.4478724282372438E-5</v>
      </c>
    </row>
    <row r="111" spans="2:13" x14ac:dyDescent="0.2">
      <c r="B111" s="44" t="s">
        <v>157</v>
      </c>
      <c r="C111" s="51">
        <v>6.3640220619431477E-4</v>
      </c>
      <c r="D111" s="52">
        <v>2.5221660209553857E-2</v>
      </c>
      <c r="E111" s="47">
        <v>4714</v>
      </c>
      <c r="F111" s="48">
        <v>0</v>
      </c>
      <c r="H111" s="44" t="s">
        <v>157</v>
      </c>
      <c r="I111" s="65">
        <v>-2.6493102672531478E-3</v>
      </c>
      <c r="J111" s="59"/>
      <c r="K111" s="3">
        <f t="shared" si="6"/>
        <v>-0.10497422526338158</v>
      </c>
      <c r="L111" s="3">
        <f t="shared" si="5"/>
        <v>6.6848371001941145E-5</v>
      </c>
    </row>
    <row r="112" spans="2:13" x14ac:dyDescent="0.2">
      <c r="B112" s="44" t="s">
        <v>158</v>
      </c>
      <c r="C112" s="51">
        <v>8.4853627492575295E-4</v>
      </c>
      <c r="D112" s="52">
        <v>2.9120373452094641E-2</v>
      </c>
      <c r="E112" s="47">
        <v>4714</v>
      </c>
      <c r="F112" s="48">
        <v>0</v>
      </c>
      <c r="H112" s="44" t="s">
        <v>158</v>
      </c>
      <c r="I112" s="65">
        <v>6.8724222506369047E-4</v>
      </c>
      <c r="J112" s="59"/>
      <c r="K112" s="3">
        <f t="shared" si="6"/>
        <v>2.3580022977235257E-2</v>
      </c>
      <c r="L112" s="3">
        <f t="shared" si="5"/>
        <v>-2.0025497220581957E-5</v>
      </c>
    </row>
    <row r="113" spans="2:12" x14ac:dyDescent="0.2">
      <c r="B113" s="44" t="s">
        <v>159</v>
      </c>
      <c r="C113" s="51">
        <v>4.2426813746287653E-4</v>
      </c>
      <c r="D113" s="52">
        <v>2.0595584882206426E-2</v>
      </c>
      <c r="E113" s="47">
        <v>4714</v>
      </c>
      <c r="F113" s="48">
        <v>0</v>
      </c>
      <c r="H113" s="44" t="s">
        <v>159</v>
      </c>
      <c r="I113" s="65">
        <v>3.344228952146444E-3</v>
      </c>
      <c r="J113" s="59"/>
      <c r="K113" s="3">
        <f t="shared" si="6"/>
        <v>0.16230712171935893</v>
      </c>
      <c r="L113" s="3">
        <f t="shared" si="5"/>
        <v>-6.8890968471714323E-5</v>
      </c>
    </row>
    <row r="114" spans="2:12" ht="24" x14ac:dyDescent="0.2">
      <c r="B114" s="44" t="s">
        <v>160</v>
      </c>
      <c r="C114" s="51">
        <v>2.1213406873143826E-4</v>
      </c>
      <c r="D114" s="52">
        <v>1.4564822990048503E-2</v>
      </c>
      <c r="E114" s="47">
        <v>4714</v>
      </c>
      <c r="F114" s="48">
        <v>0</v>
      </c>
      <c r="H114" s="44" t="s">
        <v>160</v>
      </c>
      <c r="I114" s="65">
        <v>-2.2929537117986025E-4</v>
      </c>
      <c r="J114" s="59"/>
      <c r="K114" s="3">
        <f t="shared" si="6"/>
        <v>-1.5739753924676234E-2</v>
      </c>
      <c r="L114" s="3">
        <f t="shared" si="5"/>
        <v>3.3396464936720209E-6</v>
      </c>
    </row>
    <row r="115" spans="2:12" ht="24" x14ac:dyDescent="0.2">
      <c r="B115" s="44" t="s">
        <v>161</v>
      </c>
      <c r="C115" s="51">
        <v>2.1213406873143824E-4</v>
      </c>
      <c r="D115" s="52">
        <v>1.4564822990048361E-2</v>
      </c>
      <c r="E115" s="47">
        <v>4714</v>
      </c>
      <c r="F115" s="48">
        <v>0</v>
      </c>
      <c r="H115" s="44" t="s">
        <v>161</v>
      </c>
      <c r="I115" s="65">
        <v>6.2499666853826897E-4</v>
      </c>
      <c r="J115" s="59"/>
      <c r="K115" s="3">
        <f t="shared" si="6"/>
        <v>4.2902278035165706E-2</v>
      </c>
      <c r="L115" s="3">
        <f t="shared" si="5"/>
        <v>-9.102965846629685E-6</v>
      </c>
    </row>
    <row r="116" spans="2:12" x14ac:dyDescent="0.2">
      <c r="B116" s="44" t="s">
        <v>162</v>
      </c>
      <c r="C116" s="51">
        <v>8.9096308867204072E-3</v>
      </c>
      <c r="D116" s="52">
        <v>9.3979375175416102E-2</v>
      </c>
      <c r="E116" s="47">
        <v>4714</v>
      </c>
      <c r="F116" s="48">
        <v>0</v>
      </c>
      <c r="H116" s="44" t="s">
        <v>162</v>
      </c>
      <c r="I116" s="65">
        <v>-4.3457935287716937E-3</v>
      </c>
      <c r="J116" s="59"/>
      <c r="K116" s="3">
        <f t="shared" si="6"/>
        <v>-4.582999306476683E-2</v>
      </c>
      <c r="L116" s="3">
        <f t="shared" si="5"/>
        <v>4.1199908148977031E-4</v>
      </c>
    </row>
    <row r="117" spans="2:12" x14ac:dyDescent="0.2">
      <c r="B117" s="44" t="s">
        <v>163</v>
      </c>
      <c r="C117" s="51">
        <v>5.5154857870173945E-3</v>
      </c>
      <c r="D117" s="52">
        <v>7.4069082751406792E-2</v>
      </c>
      <c r="E117" s="47">
        <v>4714</v>
      </c>
      <c r="F117" s="48">
        <v>0</v>
      </c>
      <c r="H117" s="44" t="s">
        <v>163</v>
      </c>
      <c r="I117" s="65">
        <v>6.3264868639631097E-4</v>
      </c>
      <c r="J117" s="59"/>
      <c r="K117" s="3">
        <f t="shared" si="6"/>
        <v>8.4942232060564744E-3</v>
      </c>
      <c r="L117" s="3">
        <f t="shared" si="5"/>
        <v>-4.7109599692292724E-5</v>
      </c>
    </row>
    <row r="118" spans="2:12" x14ac:dyDescent="0.2">
      <c r="B118" s="44" t="s">
        <v>164</v>
      </c>
      <c r="C118" s="51">
        <v>5.0912176495545181E-3</v>
      </c>
      <c r="D118" s="52">
        <v>7.11784511104641E-2</v>
      </c>
      <c r="E118" s="47">
        <v>4714</v>
      </c>
      <c r="F118" s="48">
        <v>0</v>
      </c>
      <c r="H118" s="44" t="s">
        <v>164</v>
      </c>
      <c r="I118" s="65">
        <v>7.2851070563335956E-3</v>
      </c>
      <c r="J118" s="59"/>
      <c r="K118" s="3">
        <f t="shared" si="6"/>
        <v>0.10182881023163974</v>
      </c>
      <c r="L118" s="3">
        <f t="shared" si="5"/>
        <v>-5.2108559606809247E-4</v>
      </c>
    </row>
    <row r="119" spans="2:12" x14ac:dyDescent="0.2">
      <c r="B119" s="44" t="s">
        <v>165</v>
      </c>
      <c r="C119" s="51">
        <v>1.0606703436571913E-3</v>
      </c>
      <c r="D119" s="52">
        <v>3.2554110883729552E-2</v>
      </c>
      <c r="E119" s="47">
        <v>4714</v>
      </c>
      <c r="F119" s="48">
        <v>0</v>
      </c>
      <c r="H119" s="44" t="s">
        <v>165</v>
      </c>
      <c r="I119" s="65">
        <v>-5.2418088362487581E-4</v>
      </c>
      <c r="J119" s="59"/>
      <c r="K119" s="3">
        <f t="shared" si="6"/>
        <v>-1.6084755082916704E-2</v>
      </c>
      <c r="L119" s="3">
        <f t="shared" si="5"/>
        <v>1.7078737611931093E-5</v>
      </c>
    </row>
    <row r="120" spans="2:12" x14ac:dyDescent="0.2">
      <c r="B120" s="44" t="s">
        <v>166</v>
      </c>
      <c r="C120" s="51">
        <v>8.4853627492575306E-4</v>
      </c>
      <c r="D120" s="52">
        <v>2.912037345209487E-2</v>
      </c>
      <c r="E120" s="47">
        <v>4714</v>
      </c>
      <c r="F120" s="48">
        <v>0</v>
      </c>
      <c r="H120" s="44" t="s">
        <v>166</v>
      </c>
      <c r="I120" s="65">
        <v>1.2750413271293736E-2</v>
      </c>
      <c r="J120" s="59"/>
      <c r="K120" s="3">
        <f t="shared" si="6"/>
        <v>0.43748045003853769</v>
      </c>
      <c r="L120" s="3">
        <f t="shared" si="5"/>
        <v>-3.7153329090321667E-4</v>
      </c>
    </row>
    <row r="121" spans="2:12" x14ac:dyDescent="0.2">
      <c r="B121" s="44" t="s">
        <v>167</v>
      </c>
      <c r="C121" s="51">
        <v>1.2728044123886295E-3</v>
      </c>
      <c r="D121" s="52">
        <v>3.5657455041657932E-2</v>
      </c>
      <c r="E121" s="47">
        <v>4714</v>
      </c>
      <c r="F121" s="48">
        <v>0</v>
      </c>
      <c r="H121" s="44" t="s">
        <v>167</v>
      </c>
      <c r="I121" s="65">
        <v>6.5913201478718106E-3</v>
      </c>
      <c r="J121" s="59"/>
      <c r="K121" s="3">
        <f t="shared" si="6"/>
        <v>0.18461583079368449</v>
      </c>
      <c r="L121" s="3">
        <f t="shared" si="5"/>
        <v>-2.3527930857308985E-4</v>
      </c>
    </row>
    <row r="122" spans="2:12" x14ac:dyDescent="0.2">
      <c r="B122" s="44" t="s">
        <v>168</v>
      </c>
      <c r="C122" s="51">
        <v>8.082308018667797E-2</v>
      </c>
      <c r="D122" s="52">
        <v>0.27259213640570823</v>
      </c>
      <c r="E122" s="47">
        <v>4714</v>
      </c>
      <c r="F122" s="48">
        <v>0</v>
      </c>
      <c r="H122" s="44" t="s">
        <v>168</v>
      </c>
      <c r="I122" s="65">
        <v>-1.3370550194834328E-2</v>
      </c>
      <c r="J122" s="59"/>
      <c r="K122" s="3">
        <f t="shared" si="6"/>
        <v>-4.5085310626883784E-2</v>
      </c>
      <c r="L122" s="3">
        <f t="shared" si="5"/>
        <v>3.9643441839009273E-3</v>
      </c>
    </row>
    <row r="123" spans="2:12" x14ac:dyDescent="0.2">
      <c r="B123" s="44" t="s">
        <v>169</v>
      </c>
      <c r="C123" s="51">
        <v>4.6245226983453541E-2</v>
      </c>
      <c r="D123" s="52">
        <v>0.21003800718855242</v>
      </c>
      <c r="E123" s="47">
        <v>4714</v>
      </c>
      <c r="F123" s="48">
        <v>0</v>
      </c>
      <c r="H123" s="44" t="s">
        <v>169</v>
      </c>
      <c r="I123" s="65">
        <v>2.498063935944551E-3</v>
      </c>
      <c r="J123" s="59"/>
      <c r="K123" s="3">
        <f t="shared" si="6"/>
        <v>1.1343377487241128E-2</v>
      </c>
      <c r="L123" s="3">
        <f t="shared" si="5"/>
        <v>-5.5001252051124696E-4</v>
      </c>
    </row>
    <row r="124" spans="2:12" x14ac:dyDescent="0.2">
      <c r="B124" s="44" t="s">
        <v>170</v>
      </c>
      <c r="C124" s="51">
        <v>1.6970725498515062E-2</v>
      </c>
      <c r="D124" s="52">
        <v>0.12917530607175118</v>
      </c>
      <c r="E124" s="47">
        <v>4714</v>
      </c>
      <c r="F124" s="48">
        <v>0</v>
      </c>
      <c r="H124" s="44" t="s">
        <v>170</v>
      </c>
      <c r="I124" s="65">
        <v>1.5899690757387955E-2</v>
      </c>
      <c r="J124" s="59"/>
      <c r="K124" s="3">
        <f t="shared" ref="K124:K127" si="7">((1-C124)/D124)*I124</f>
        <v>0.12099728613262468</v>
      </c>
      <c r="L124" s="3">
        <f t="shared" ref="L124:L127" si="8">((0-C124)/D124)*I124</f>
        <v>-2.0888612193806591E-3</v>
      </c>
    </row>
    <row r="125" spans="2:12" x14ac:dyDescent="0.2">
      <c r="B125" s="44" t="s">
        <v>171</v>
      </c>
      <c r="C125" s="51">
        <v>5.091217649554519E-3</v>
      </c>
      <c r="D125" s="52">
        <v>7.117845111046614E-2</v>
      </c>
      <c r="E125" s="47">
        <v>4714</v>
      </c>
      <c r="F125" s="48">
        <v>0</v>
      </c>
      <c r="H125" s="44" t="s">
        <v>171</v>
      </c>
      <c r="I125" s="65">
        <v>-2.4023761173576018E-3</v>
      </c>
      <c r="J125" s="59"/>
      <c r="K125" s="3">
        <f t="shared" si="7"/>
        <v>-3.3579616588714917E-2</v>
      </c>
      <c r="L125" s="3">
        <f t="shared" si="8"/>
        <v>1.7183599107231515E-4</v>
      </c>
    </row>
    <row r="126" spans="2:12" x14ac:dyDescent="0.2">
      <c r="B126" s="44" t="s">
        <v>172</v>
      </c>
      <c r="C126" s="51">
        <v>2.1213406873143827E-3</v>
      </c>
      <c r="D126" s="52">
        <v>4.6014016889336255E-2</v>
      </c>
      <c r="E126" s="47">
        <v>4714</v>
      </c>
      <c r="F126" s="48">
        <v>0</v>
      </c>
      <c r="H126" s="44" t="s">
        <v>172</v>
      </c>
      <c r="I126" s="65">
        <v>-2.3547429927423535E-3</v>
      </c>
      <c r="J126" s="59"/>
      <c r="K126" s="3">
        <f t="shared" si="7"/>
        <v>-5.1065912942893595E-2</v>
      </c>
      <c r="L126" s="3">
        <f t="shared" si="8"/>
        <v>1.0855848839900849E-4</v>
      </c>
    </row>
    <row r="127" spans="2:12" x14ac:dyDescent="0.2">
      <c r="B127" s="44" t="s">
        <v>173</v>
      </c>
      <c r="C127" s="51">
        <v>2.1213406873143831E-3</v>
      </c>
      <c r="D127" s="52">
        <v>4.6014016889337393E-2</v>
      </c>
      <c r="E127" s="47">
        <v>4714</v>
      </c>
      <c r="F127" s="48">
        <v>0</v>
      </c>
      <c r="H127" s="44" t="s">
        <v>173</v>
      </c>
      <c r="I127" s="65">
        <v>3.296551676191081E-3</v>
      </c>
      <c r="J127" s="59"/>
      <c r="K127" s="3">
        <f t="shared" si="7"/>
        <v>7.1490358577123395E-2</v>
      </c>
      <c r="L127" s="3">
        <f t="shared" si="8"/>
        <v>-1.519778030976263E-4</v>
      </c>
    </row>
    <row r="128" spans="2:12" ht="24" x14ac:dyDescent="0.2">
      <c r="B128" s="44" t="s">
        <v>174</v>
      </c>
      <c r="C128" s="51">
        <v>2.1637675010606705E-2</v>
      </c>
      <c r="D128" s="52">
        <v>0.14551280958318913</v>
      </c>
      <c r="E128" s="47">
        <v>4714</v>
      </c>
      <c r="F128" s="48">
        <v>0</v>
      </c>
      <c r="H128" s="44" t="s">
        <v>174</v>
      </c>
      <c r="I128" s="65">
        <v>2.1427289837661913E-3</v>
      </c>
      <c r="J128" s="59"/>
      <c r="K128" s="3">
        <f t="shared" ref="K128:K132" si="9">((1-C128)/D128)*I128</f>
        <v>1.4406740660045924E-2</v>
      </c>
      <c r="L128" s="3">
        <f t="shared" ref="L128:L132" si="10">((0-C128)/D128)*I128</f>
        <v>-3.186226251788127E-4</v>
      </c>
    </row>
    <row r="129" spans="2:13" ht="24" x14ac:dyDescent="0.2">
      <c r="B129" s="44" t="s">
        <v>175</v>
      </c>
      <c r="C129" s="51">
        <v>1.2728044123886296E-2</v>
      </c>
      <c r="D129" s="52">
        <v>0.11211024604236162</v>
      </c>
      <c r="E129" s="47">
        <v>4714</v>
      </c>
      <c r="F129" s="48">
        <v>0</v>
      </c>
      <c r="H129" s="44" t="s">
        <v>175</v>
      </c>
      <c r="I129" s="65">
        <v>3.6960325382902684E-3</v>
      </c>
      <c r="J129" s="59"/>
      <c r="K129" s="3">
        <f t="shared" si="9"/>
        <v>3.2548222859851671E-2</v>
      </c>
      <c r="L129" s="3">
        <f t="shared" si="10"/>
        <v>-4.1961610906555665E-4</v>
      </c>
    </row>
    <row r="130" spans="2:13" ht="24" x14ac:dyDescent="0.2">
      <c r="B130" s="44" t="s">
        <v>176</v>
      </c>
      <c r="C130" s="51">
        <v>4.6669495120916418E-3</v>
      </c>
      <c r="D130" s="52">
        <v>6.816270756098311E-2</v>
      </c>
      <c r="E130" s="47">
        <v>4714</v>
      </c>
      <c r="F130" s="48">
        <v>0</v>
      </c>
      <c r="H130" s="44" t="s">
        <v>176</v>
      </c>
      <c r="I130" s="65">
        <v>8.784302703402776E-3</v>
      </c>
      <c r="J130" s="59"/>
      <c r="K130" s="3">
        <f t="shared" si="9"/>
        <v>0.12827111948809683</v>
      </c>
      <c r="L130" s="3">
        <f t="shared" si="10"/>
        <v>-6.0144173673020666E-4</v>
      </c>
    </row>
    <row r="131" spans="2:13" ht="15.75" thickBot="1" x14ac:dyDescent="0.25">
      <c r="B131" s="53" t="s">
        <v>177</v>
      </c>
      <c r="C131" s="54">
        <v>1.5507209920398015</v>
      </c>
      <c r="D131" s="55">
        <v>8.0498780701066419</v>
      </c>
      <c r="E131" s="56">
        <v>4714</v>
      </c>
      <c r="F131" s="57">
        <v>91</v>
      </c>
      <c r="H131" s="53" t="s">
        <v>177</v>
      </c>
      <c r="I131" s="66">
        <v>1.3246195579210578E-2</v>
      </c>
      <c r="J131" s="59"/>
      <c r="M131" s="3" t="str">
        <f>"((landarea-"&amp;C131&amp;")/"&amp;D131&amp;")*("&amp;I131&amp;")"</f>
        <v>((landarea-1.5507209920398)/8.04987807010664)*(0.0132461955792106)</v>
      </c>
    </row>
    <row r="132" spans="2:13" ht="15.75" thickTop="1" x14ac:dyDescent="0.2">
      <c r="B132" s="58" t="s">
        <v>48</v>
      </c>
      <c r="C132" s="58"/>
      <c r="D132" s="58"/>
      <c r="E132" s="58"/>
      <c r="F132" s="58"/>
      <c r="H132" s="58" t="s">
        <v>7</v>
      </c>
      <c r="I132" s="58"/>
      <c r="J132" s="59"/>
    </row>
  </sheetData>
  <mergeCells count="7">
    <mergeCell ref="K5:L5"/>
    <mergeCell ref="B5:F5"/>
    <mergeCell ref="B6"/>
    <mergeCell ref="B132:F132"/>
    <mergeCell ref="H4:I4"/>
    <mergeCell ref="H5:H6"/>
    <mergeCell ref="H132:I132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33"/>
  <sheetViews>
    <sheetView topLeftCell="A106" workbookViewId="0">
      <selection activeCell="M133" sqref="M133"/>
    </sheetView>
  </sheetViews>
  <sheetFormatPr defaultColWidth="9.140625" defaultRowHeight="15" x14ac:dyDescent="0.25"/>
  <cols>
    <col min="1" max="1" width="5.42578125" style="3" customWidth="1"/>
    <col min="2" max="2" width="35" style="3" bestFit="1" customWidth="1"/>
    <col min="3" max="3" width="6.42578125" style="3" bestFit="1" customWidth="1"/>
    <col min="4" max="4" width="8.85546875" style="3" bestFit="1" customWidth="1"/>
    <col min="5" max="5" width="7.5703125" style="3" bestFit="1" customWidth="1"/>
    <col min="6" max="6" width="4.28515625" style="3" customWidth="1"/>
    <col min="7" max="7" width="4.85546875" style="3" customWidth="1"/>
    <col min="8" max="8" width="37.5703125" style="3" customWidth="1"/>
    <col min="9" max="9" width="6.7109375" style="3" customWidth="1"/>
    <col min="10" max="10" width="4.85546875" style="3" customWidth="1"/>
    <col min="11" max="11" width="12" style="3" bestFit="1" customWidth="1"/>
    <col min="12" max="12" width="15.28515625" style="3" bestFit="1" customWidth="1"/>
    <col min="13" max="16384" width="9.140625" style="3"/>
  </cols>
  <sheetData>
    <row r="1" spans="1:12" x14ac:dyDescent="0.25">
      <c r="A1" s="3" t="s">
        <v>11</v>
      </c>
    </row>
    <row r="4" spans="1:12" ht="15.75" thickBot="1" x14ac:dyDescent="0.25">
      <c r="H4" s="67" t="s">
        <v>6</v>
      </c>
      <c r="I4" s="67"/>
      <c r="J4" s="92"/>
    </row>
    <row r="5" spans="1:12" ht="16.5" thickTop="1" thickBot="1" x14ac:dyDescent="0.25">
      <c r="B5" s="67" t="s">
        <v>0</v>
      </c>
      <c r="C5" s="67"/>
      <c r="D5" s="67"/>
      <c r="E5" s="67"/>
      <c r="F5" s="67"/>
      <c r="H5" s="93" t="s">
        <v>47</v>
      </c>
      <c r="I5" s="94" t="s">
        <v>4</v>
      </c>
      <c r="J5" s="92"/>
      <c r="K5" s="4" t="s">
        <v>8</v>
      </c>
      <c r="L5" s="4"/>
    </row>
    <row r="6" spans="1:12" ht="27" thickTop="1" thickBot="1" x14ac:dyDescent="0.25">
      <c r="B6" s="68" t="s">
        <v>47</v>
      </c>
      <c r="C6" s="69" t="s">
        <v>1</v>
      </c>
      <c r="D6" s="70" t="s">
        <v>49</v>
      </c>
      <c r="E6" s="70" t="s">
        <v>50</v>
      </c>
      <c r="F6" s="71" t="s">
        <v>2</v>
      </c>
      <c r="H6" s="95"/>
      <c r="I6" s="96" t="s">
        <v>5</v>
      </c>
      <c r="J6" s="92"/>
      <c r="K6" s="2" t="s">
        <v>9</v>
      </c>
      <c r="L6" s="2" t="s">
        <v>10</v>
      </c>
    </row>
    <row r="7" spans="1:12" ht="24.75" thickTop="1" x14ac:dyDescent="0.2">
      <c r="B7" s="72" t="s">
        <v>51</v>
      </c>
      <c r="C7" s="73">
        <v>1.3305408402119009E-2</v>
      </c>
      <c r="D7" s="74">
        <v>0.11458617761800706</v>
      </c>
      <c r="E7" s="75">
        <v>8117</v>
      </c>
      <c r="F7" s="76">
        <v>0</v>
      </c>
      <c r="H7" s="72" t="s">
        <v>51</v>
      </c>
      <c r="I7" s="97">
        <v>5.1182606941107281E-2</v>
      </c>
      <c r="J7" s="92"/>
      <c r="K7" s="3">
        <f>((1-C7)/D7)*I7</f>
        <v>0.44073030885999687</v>
      </c>
      <c r="L7" s="3">
        <f>((0-C7)/D7)*I7</f>
        <v>-5.9431730998726019E-3</v>
      </c>
    </row>
    <row r="8" spans="1:12" ht="24" x14ac:dyDescent="0.2">
      <c r="B8" s="77" t="s">
        <v>52</v>
      </c>
      <c r="C8" s="78">
        <v>2.180608599236171E-2</v>
      </c>
      <c r="D8" s="79">
        <v>0.14605892242357219</v>
      </c>
      <c r="E8" s="80">
        <v>8117</v>
      </c>
      <c r="F8" s="81">
        <v>0</v>
      </c>
      <c r="H8" s="77" t="s">
        <v>52</v>
      </c>
      <c r="I8" s="98">
        <v>3.7648877735936087E-2</v>
      </c>
      <c r="J8" s="92"/>
      <c r="K8" s="3">
        <f t="shared" ref="K8:K71" si="0">((1-C8)/D8)*I8</f>
        <v>0.25214415154802461</v>
      </c>
      <c r="L8" s="3">
        <f t="shared" ref="L8:L71" si="1">((0-C8)/D8)*I8</f>
        <v>-5.6208456957179288E-3</v>
      </c>
    </row>
    <row r="9" spans="1:12" ht="24" x14ac:dyDescent="0.2">
      <c r="B9" s="77" t="s">
        <v>53</v>
      </c>
      <c r="C9" s="78">
        <v>1.3305408402119009E-2</v>
      </c>
      <c r="D9" s="79">
        <v>0.1145861776180076</v>
      </c>
      <c r="E9" s="80">
        <v>8117</v>
      </c>
      <c r="F9" s="81">
        <v>0</v>
      </c>
      <c r="H9" s="77" t="s">
        <v>53</v>
      </c>
      <c r="I9" s="98">
        <v>1.4630648367470855E-2</v>
      </c>
      <c r="J9" s="92"/>
      <c r="K9" s="3">
        <f t="shared" si="0"/>
        <v>0.1259836213742869</v>
      </c>
      <c r="L9" s="3">
        <f t="shared" si="1"/>
        <v>-1.6988676624326369E-3</v>
      </c>
    </row>
    <row r="10" spans="1:12" ht="24" x14ac:dyDescent="0.2">
      <c r="B10" s="77" t="s">
        <v>54</v>
      </c>
      <c r="C10" s="78">
        <v>2.6118023900455832E-2</v>
      </c>
      <c r="D10" s="79">
        <v>0.15949610267493547</v>
      </c>
      <c r="E10" s="80">
        <v>8117</v>
      </c>
      <c r="F10" s="81">
        <v>0</v>
      </c>
      <c r="H10" s="77" t="s">
        <v>54</v>
      </c>
      <c r="I10" s="98">
        <v>7.2047648262719257E-3</v>
      </c>
      <c r="J10" s="92"/>
      <c r="K10" s="3">
        <f t="shared" si="0"/>
        <v>4.3992238610635573E-2</v>
      </c>
      <c r="L10" s="3">
        <f t="shared" si="1"/>
        <v>-1.1798045016388034E-3</v>
      </c>
    </row>
    <row r="11" spans="1:12" ht="24" x14ac:dyDescent="0.2">
      <c r="B11" s="77" t="s">
        <v>55</v>
      </c>
      <c r="C11" s="78">
        <v>0.33608476037945056</v>
      </c>
      <c r="D11" s="79">
        <v>0.47239738255879915</v>
      </c>
      <c r="E11" s="80">
        <v>8117</v>
      </c>
      <c r="F11" s="81">
        <v>0</v>
      </c>
      <c r="H11" s="77" t="s">
        <v>55</v>
      </c>
      <c r="I11" s="98">
        <v>6.5162732680147297E-3</v>
      </c>
      <c r="J11" s="92"/>
      <c r="K11" s="3">
        <f t="shared" si="0"/>
        <v>9.1580802262986559E-3</v>
      </c>
      <c r="L11" s="3">
        <f t="shared" si="1"/>
        <v>-4.6359700978553971E-3</v>
      </c>
    </row>
    <row r="12" spans="1:12" ht="24" x14ac:dyDescent="0.2">
      <c r="B12" s="77" t="s">
        <v>56</v>
      </c>
      <c r="C12" s="78">
        <v>0.14241714919305162</v>
      </c>
      <c r="D12" s="79">
        <v>0.34949900345646423</v>
      </c>
      <c r="E12" s="80">
        <v>8117</v>
      </c>
      <c r="F12" s="81">
        <v>0</v>
      </c>
      <c r="H12" s="77" t="s">
        <v>56</v>
      </c>
      <c r="I12" s="98">
        <v>-2.4068712787367074E-3</v>
      </c>
      <c r="J12" s="92"/>
      <c r="K12" s="3">
        <f t="shared" si="0"/>
        <v>-5.9058581350189951E-3</v>
      </c>
      <c r="L12" s="3">
        <f t="shared" si="1"/>
        <v>9.807746019367845E-4</v>
      </c>
    </row>
    <row r="13" spans="1:12" ht="24" x14ac:dyDescent="0.2">
      <c r="B13" s="77" t="s">
        <v>57</v>
      </c>
      <c r="C13" s="78">
        <v>0.25157077738080569</v>
      </c>
      <c r="D13" s="79">
        <v>0.43394253113607345</v>
      </c>
      <c r="E13" s="80">
        <v>8117</v>
      </c>
      <c r="F13" s="81">
        <v>0</v>
      </c>
      <c r="H13" s="77" t="s">
        <v>57</v>
      </c>
      <c r="I13" s="98">
        <v>-2.0420841111728448E-2</v>
      </c>
      <c r="J13" s="92"/>
      <c r="K13" s="3">
        <f t="shared" si="0"/>
        <v>-3.5220226508953248E-2</v>
      </c>
      <c r="L13" s="3">
        <f t="shared" si="1"/>
        <v>1.1838634161527988E-2</v>
      </c>
    </row>
    <row r="14" spans="1:12" ht="24" x14ac:dyDescent="0.2">
      <c r="B14" s="77" t="s">
        <v>58</v>
      </c>
      <c r="C14" s="78">
        <v>7.2686953307872365E-3</v>
      </c>
      <c r="D14" s="79">
        <v>8.4951459609784966E-2</v>
      </c>
      <c r="E14" s="80">
        <v>8117</v>
      </c>
      <c r="F14" s="81">
        <v>0</v>
      </c>
      <c r="H14" s="77" t="s">
        <v>58</v>
      </c>
      <c r="I14" s="98">
        <v>-1.565166489281144E-3</v>
      </c>
      <c r="J14" s="92"/>
      <c r="K14" s="3">
        <f t="shared" si="0"/>
        <v>-1.8290324593194292E-2</v>
      </c>
      <c r="L14" s="3">
        <f t="shared" si="1"/>
        <v>1.3392022226339827E-4</v>
      </c>
    </row>
    <row r="15" spans="1:12" ht="24" x14ac:dyDescent="0.2">
      <c r="B15" s="77" t="s">
        <v>59</v>
      </c>
      <c r="C15" s="78">
        <v>4.4967352470124428E-2</v>
      </c>
      <c r="D15" s="79">
        <v>0.20724521976960036</v>
      </c>
      <c r="E15" s="80">
        <v>8117</v>
      </c>
      <c r="F15" s="81">
        <v>0</v>
      </c>
      <c r="H15" s="77" t="s">
        <v>59</v>
      </c>
      <c r="I15" s="98">
        <v>-1.0096466067827704E-2</v>
      </c>
      <c r="J15" s="92"/>
      <c r="K15" s="3">
        <f t="shared" si="0"/>
        <v>-4.6526789520997397E-2</v>
      </c>
      <c r="L15" s="3">
        <f t="shared" si="1"/>
        <v>2.1906963590252902E-3</v>
      </c>
    </row>
    <row r="16" spans="1:12" ht="24" x14ac:dyDescent="0.2">
      <c r="B16" s="77" t="s">
        <v>60</v>
      </c>
      <c r="C16" s="78">
        <v>3.0799556486386598E-3</v>
      </c>
      <c r="D16" s="79">
        <v>5.541523116299063E-2</v>
      </c>
      <c r="E16" s="80">
        <v>8117</v>
      </c>
      <c r="F16" s="81">
        <v>0</v>
      </c>
      <c r="H16" s="77" t="s">
        <v>60</v>
      </c>
      <c r="I16" s="98">
        <v>-2.2946832026088061E-3</v>
      </c>
      <c r="J16" s="92"/>
      <c r="K16" s="3">
        <f t="shared" si="0"/>
        <v>-4.1281352294437267E-2</v>
      </c>
      <c r="L16" s="3">
        <f t="shared" si="1"/>
        <v>1.275375441622506E-4</v>
      </c>
    </row>
    <row r="17" spans="2:12" ht="48" x14ac:dyDescent="0.2">
      <c r="B17" s="77" t="s">
        <v>61</v>
      </c>
      <c r="C17" s="78">
        <v>0.13872120241468522</v>
      </c>
      <c r="D17" s="79">
        <v>0.34567665767454897</v>
      </c>
      <c r="E17" s="80">
        <v>8117</v>
      </c>
      <c r="F17" s="81">
        <v>0</v>
      </c>
      <c r="H17" s="77" t="s">
        <v>61</v>
      </c>
      <c r="I17" s="98">
        <v>-1.6632455928950553E-2</v>
      </c>
      <c r="J17" s="92"/>
      <c r="K17" s="3">
        <f t="shared" si="0"/>
        <v>-4.1440986324463608E-2</v>
      </c>
      <c r="L17" s="3">
        <f t="shared" si="1"/>
        <v>6.6746603635168102E-3</v>
      </c>
    </row>
    <row r="18" spans="2:12" ht="24" x14ac:dyDescent="0.2">
      <c r="B18" s="77" t="s">
        <v>62</v>
      </c>
      <c r="C18" s="78">
        <v>8.6238758161882466E-4</v>
      </c>
      <c r="D18" s="79">
        <v>2.9355579288329874E-2</v>
      </c>
      <c r="E18" s="80">
        <v>8117</v>
      </c>
      <c r="F18" s="81">
        <v>0</v>
      </c>
      <c r="H18" s="77" t="s">
        <v>62</v>
      </c>
      <c r="I18" s="98">
        <v>1.6466018401733413E-2</v>
      </c>
      <c r="J18" s="92"/>
      <c r="K18" s="3">
        <f t="shared" si="0"/>
        <v>0.56043241900817697</v>
      </c>
      <c r="L18" s="3">
        <f t="shared" si="1"/>
        <v>-4.8372711874935132E-4</v>
      </c>
    </row>
    <row r="19" spans="2:12" x14ac:dyDescent="0.2">
      <c r="B19" s="77" t="s">
        <v>63</v>
      </c>
      <c r="C19" s="78">
        <v>4.9279290378218552E-4</v>
      </c>
      <c r="D19" s="79">
        <v>2.2194836059461733E-2</v>
      </c>
      <c r="E19" s="80">
        <v>8117</v>
      </c>
      <c r="F19" s="81">
        <v>0</v>
      </c>
      <c r="H19" s="77" t="s">
        <v>63</v>
      </c>
      <c r="I19" s="98">
        <v>2.4183348141032183E-3</v>
      </c>
      <c r="J19" s="92"/>
      <c r="K19" s="3">
        <f t="shared" si="0"/>
        <v>0.10890565126915737</v>
      </c>
      <c r="L19" s="3">
        <f t="shared" si="1"/>
        <v>-5.369439234273752E-5</v>
      </c>
    </row>
    <row r="20" spans="2:12" ht="24" x14ac:dyDescent="0.2">
      <c r="B20" s="77" t="s">
        <v>64</v>
      </c>
      <c r="C20" s="78">
        <v>6.7759024270050514E-3</v>
      </c>
      <c r="D20" s="79">
        <v>8.2041567502335391E-2</v>
      </c>
      <c r="E20" s="80">
        <v>8117</v>
      </c>
      <c r="F20" s="81">
        <v>0</v>
      </c>
      <c r="H20" s="77" t="s">
        <v>64</v>
      </c>
      <c r="I20" s="98">
        <v>3.9257480918752655E-2</v>
      </c>
      <c r="J20" s="92"/>
      <c r="K20" s="3">
        <f t="shared" ref="K20:K65" si="2">((1-C20)/D20)*I20</f>
        <v>0.47526488395540761</v>
      </c>
      <c r="L20" s="3">
        <f t="shared" ref="L20:L65" si="3">((0-C20)/D20)*I20</f>
        <v>-3.2423181118267706E-3</v>
      </c>
    </row>
    <row r="21" spans="2:12" ht="24" x14ac:dyDescent="0.2">
      <c r="B21" s="77" t="s">
        <v>65</v>
      </c>
      <c r="C21" s="78">
        <v>1.4537390661574473E-2</v>
      </c>
      <c r="D21" s="79">
        <v>0.11969887257758137</v>
      </c>
      <c r="E21" s="80">
        <v>8117</v>
      </c>
      <c r="F21" s="81">
        <v>0</v>
      </c>
      <c r="H21" s="77" t="s">
        <v>65</v>
      </c>
      <c r="I21" s="98">
        <v>5.0976302672688961E-2</v>
      </c>
      <c r="J21" s="92"/>
      <c r="K21" s="3">
        <f t="shared" si="2"/>
        <v>0.41968014538895559</v>
      </c>
      <c r="L21" s="3">
        <f t="shared" si="3"/>
        <v>-6.1910560264904057E-3</v>
      </c>
    </row>
    <row r="22" spans="2:12" ht="24" x14ac:dyDescent="0.2">
      <c r="B22" s="77" t="s">
        <v>66</v>
      </c>
      <c r="C22" s="78">
        <v>1.7247751632376491E-3</v>
      </c>
      <c r="D22" s="79">
        <v>4.1497138006787448E-2</v>
      </c>
      <c r="E22" s="80">
        <v>8117</v>
      </c>
      <c r="F22" s="81">
        <v>0</v>
      </c>
      <c r="H22" s="77" t="s">
        <v>66</v>
      </c>
      <c r="I22" s="98">
        <v>5.9268470114947919E-3</v>
      </c>
      <c r="J22" s="92"/>
      <c r="K22" s="3">
        <f t="shared" si="2"/>
        <v>0.14257909863579768</v>
      </c>
      <c r="L22" s="3">
        <f t="shared" si="3"/>
        <v>-2.4634177229435609E-4</v>
      </c>
    </row>
    <row r="23" spans="2:12" ht="24" x14ac:dyDescent="0.2">
      <c r="B23" s="77" t="s">
        <v>67</v>
      </c>
      <c r="C23" s="78">
        <v>2.4639645189109276E-4</v>
      </c>
      <c r="D23" s="79">
        <v>1.5696053406673082E-2</v>
      </c>
      <c r="E23" s="80">
        <v>8117</v>
      </c>
      <c r="F23" s="81">
        <v>0</v>
      </c>
      <c r="H23" s="77" t="s">
        <v>67</v>
      </c>
      <c r="I23" s="98">
        <v>8.1335452386807946E-3</v>
      </c>
      <c r="J23" s="92"/>
      <c r="K23" s="3">
        <f t="shared" si="2"/>
        <v>0.51806278631389036</v>
      </c>
      <c r="L23" s="3">
        <f t="shared" si="3"/>
        <v>-1.276802923755737E-4</v>
      </c>
    </row>
    <row r="24" spans="2:12" ht="24" x14ac:dyDescent="0.2">
      <c r="B24" s="77" t="s">
        <v>68</v>
      </c>
      <c r="C24" s="78">
        <v>2.4639645189109276E-4</v>
      </c>
      <c r="D24" s="79">
        <v>1.569605340667295E-2</v>
      </c>
      <c r="E24" s="80">
        <v>8117</v>
      </c>
      <c r="F24" s="81">
        <v>0</v>
      </c>
      <c r="H24" s="77" t="s">
        <v>68</v>
      </c>
      <c r="I24" s="98">
        <v>2.9801694115138945E-3</v>
      </c>
      <c r="J24" s="92"/>
      <c r="K24" s="3">
        <f t="shared" si="2"/>
        <v>0.18982065307437088</v>
      </c>
      <c r="L24" s="3">
        <f t="shared" si="3"/>
        <v>-4.6782662495223868E-5</v>
      </c>
    </row>
    <row r="25" spans="2:12" ht="24" x14ac:dyDescent="0.2">
      <c r="B25" s="77" t="s">
        <v>69</v>
      </c>
      <c r="C25" s="78">
        <v>5.1743254897129477E-3</v>
      </c>
      <c r="D25" s="79">
        <v>7.1750861268928698E-2</v>
      </c>
      <c r="E25" s="80">
        <v>8117</v>
      </c>
      <c r="F25" s="81">
        <v>0</v>
      </c>
      <c r="H25" s="77" t="s">
        <v>69</v>
      </c>
      <c r="I25" s="98">
        <v>1.737329635899252E-2</v>
      </c>
      <c r="J25" s="92"/>
      <c r="K25" s="3">
        <f t="shared" si="2"/>
        <v>0.24088074990517677</v>
      </c>
      <c r="L25" s="3">
        <f t="shared" si="3"/>
        <v>-1.2528782038411668E-3</v>
      </c>
    </row>
    <row r="26" spans="2:12" ht="24" x14ac:dyDescent="0.2">
      <c r="B26" s="77" t="s">
        <v>70</v>
      </c>
      <c r="C26" s="78">
        <v>0.23715658494517677</v>
      </c>
      <c r="D26" s="79">
        <v>0.42536529020473179</v>
      </c>
      <c r="E26" s="80">
        <v>8117</v>
      </c>
      <c r="F26" s="81">
        <v>0</v>
      </c>
      <c r="H26" s="77" t="s">
        <v>70</v>
      </c>
      <c r="I26" s="98">
        <v>1.1332646819059058E-2</v>
      </c>
      <c r="J26" s="92"/>
      <c r="K26" s="3">
        <f t="shared" si="2"/>
        <v>2.032379039883641E-2</v>
      </c>
      <c r="L26" s="3">
        <f t="shared" si="3"/>
        <v>-6.3183618407235288E-3</v>
      </c>
    </row>
    <row r="27" spans="2:12" ht="24" x14ac:dyDescent="0.2">
      <c r="B27" s="77" t="s">
        <v>71</v>
      </c>
      <c r="C27" s="78">
        <v>0.34335345571023773</v>
      </c>
      <c r="D27" s="79">
        <v>0.47485749450303633</v>
      </c>
      <c r="E27" s="80">
        <v>8117</v>
      </c>
      <c r="F27" s="81">
        <v>0</v>
      </c>
      <c r="H27" s="77" t="s">
        <v>71</v>
      </c>
      <c r="I27" s="98">
        <v>-1.2788313317238757E-2</v>
      </c>
      <c r="J27" s="92"/>
      <c r="K27" s="3">
        <f t="shared" si="2"/>
        <v>-1.7684045938556586E-2</v>
      </c>
      <c r="L27" s="3">
        <f t="shared" si="3"/>
        <v>9.246798504832494E-3</v>
      </c>
    </row>
    <row r="28" spans="2:12" ht="24" x14ac:dyDescent="0.2">
      <c r="B28" s="77" t="s">
        <v>72</v>
      </c>
      <c r="C28" s="78">
        <v>0.16003449550326476</v>
      </c>
      <c r="D28" s="79">
        <v>0.36666063127101389</v>
      </c>
      <c r="E28" s="80">
        <v>8117</v>
      </c>
      <c r="F28" s="81">
        <v>0</v>
      </c>
      <c r="H28" s="77" t="s">
        <v>72</v>
      </c>
      <c r="I28" s="98">
        <v>-2.413460148463872E-2</v>
      </c>
      <c r="J28" s="92"/>
      <c r="K28" s="3">
        <f t="shared" si="2"/>
        <v>-5.5288817459347529E-2</v>
      </c>
      <c r="L28" s="3">
        <f t="shared" si="3"/>
        <v>1.0533906406525731E-2</v>
      </c>
    </row>
    <row r="29" spans="2:12" x14ac:dyDescent="0.2">
      <c r="B29" s="77" t="s">
        <v>73</v>
      </c>
      <c r="C29" s="78">
        <v>4.9279290378218552E-4</v>
      </c>
      <c r="D29" s="79">
        <v>2.2194836059460751E-2</v>
      </c>
      <c r="E29" s="80">
        <v>8117</v>
      </c>
      <c r="F29" s="81">
        <v>0</v>
      </c>
      <c r="H29" s="77" t="s">
        <v>73</v>
      </c>
      <c r="I29" s="98">
        <v>-1.0742102110954956E-3</v>
      </c>
      <c r="J29" s="92"/>
      <c r="K29" s="3">
        <f t="shared" si="2"/>
        <v>-4.8375254723660423E-2</v>
      </c>
      <c r="L29" s="3">
        <f t="shared" si="3"/>
        <v>2.38507357197882E-5</v>
      </c>
    </row>
    <row r="30" spans="2:12" ht="24" x14ac:dyDescent="0.2">
      <c r="B30" s="77" t="s">
        <v>74</v>
      </c>
      <c r="C30" s="78">
        <v>1.1087840335099175E-3</v>
      </c>
      <c r="D30" s="79">
        <v>3.3281993585946641E-2</v>
      </c>
      <c r="E30" s="80">
        <v>8117</v>
      </c>
      <c r="F30" s="81">
        <v>0</v>
      </c>
      <c r="H30" s="77" t="s">
        <v>74</v>
      </c>
      <c r="I30" s="98">
        <v>9.4471787156887536E-3</v>
      </c>
      <c r="J30" s="92"/>
      <c r="K30" s="3">
        <f t="shared" si="2"/>
        <v>0.2835378178412889</v>
      </c>
      <c r="L30" s="3">
        <f t="shared" si="3"/>
        <v>-3.1473117421948693E-4</v>
      </c>
    </row>
    <row r="31" spans="2:12" ht="24" x14ac:dyDescent="0.2">
      <c r="B31" s="77" t="s">
        <v>75</v>
      </c>
      <c r="C31" s="78">
        <v>6.0367130713317729E-3</v>
      </c>
      <c r="D31" s="79">
        <v>7.7466189272940675E-2</v>
      </c>
      <c r="E31" s="80">
        <v>8117</v>
      </c>
      <c r="F31" s="81">
        <v>0</v>
      </c>
      <c r="H31" s="77" t="s">
        <v>75</v>
      </c>
      <c r="I31" s="98">
        <v>1.9290610580846451E-2</v>
      </c>
      <c r="J31" s="92"/>
      <c r="K31" s="3">
        <f t="shared" si="2"/>
        <v>0.24751648273599425</v>
      </c>
      <c r="L31" s="3">
        <f t="shared" si="3"/>
        <v>-1.5032607404640208E-3</v>
      </c>
    </row>
    <row r="32" spans="2:12" ht="24" x14ac:dyDescent="0.2">
      <c r="B32" s="77" t="s">
        <v>76</v>
      </c>
      <c r="C32" s="78">
        <v>7.3918935567327828E-4</v>
      </c>
      <c r="D32" s="79">
        <v>2.717966087874818E-2</v>
      </c>
      <c r="E32" s="80">
        <v>8117</v>
      </c>
      <c r="F32" s="81">
        <v>0</v>
      </c>
      <c r="H32" s="77" t="s">
        <v>76</v>
      </c>
      <c r="I32" s="98">
        <v>5.412156441800855E-3</v>
      </c>
      <c r="J32" s="92"/>
      <c r="K32" s="3">
        <f t="shared" si="2"/>
        <v>0.19897804676424358</v>
      </c>
      <c r="L32" s="3">
        <f t="shared" si="3"/>
        <v>-1.4719125639076088E-4</v>
      </c>
    </row>
    <row r="33" spans="2:12" ht="24" x14ac:dyDescent="0.2">
      <c r="B33" s="77" t="s">
        <v>78</v>
      </c>
      <c r="C33" s="78">
        <v>4.9279290378218552E-4</v>
      </c>
      <c r="D33" s="79">
        <v>2.2194836059461247E-2</v>
      </c>
      <c r="E33" s="80">
        <v>8117</v>
      </c>
      <c r="F33" s="81">
        <v>0</v>
      </c>
      <c r="H33" s="77" t="s">
        <v>78</v>
      </c>
      <c r="I33" s="98">
        <v>-1.9028422609931302E-3</v>
      </c>
      <c r="J33" s="92"/>
      <c r="K33" s="3">
        <f t="shared" si="2"/>
        <v>-8.5691308948378064E-2</v>
      </c>
      <c r="L33" s="3">
        <f t="shared" si="3"/>
        <v>4.2248888918219184E-5</v>
      </c>
    </row>
    <row r="34" spans="2:12" ht="24" x14ac:dyDescent="0.2">
      <c r="B34" s="77" t="s">
        <v>79</v>
      </c>
      <c r="C34" s="78">
        <v>2.2175680670198346E-3</v>
      </c>
      <c r="D34" s="79">
        <v>4.7041716455570509E-2</v>
      </c>
      <c r="E34" s="80">
        <v>8117</v>
      </c>
      <c r="F34" s="81">
        <v>0</v>
      </c>
      <c r="H34" s="77" t="s">
        <v>79</v>
      </c>
      <c r="I34" s="98">
        <v>5.2980422755034874E-3</v>
      </c>
      <c r="J34" s="92"/>
      <c r="K34" s="3">
        <f t="shared" si="2"/>
        <v>0.112374588013351</v>
      </c>
      <c r="L34" s="3">
        <f t="shared" si="3"/>
        <v>-2.4975214029390264E-4</v>
      </c>
    </row>
    <row r="35" spans="2:12" ht="24" x14ac:dyDescent="0.2">
      <c r="B35" s="77" t="s">
        <v>80</v>
      </c>
      <c r="C35" s="78">
        <v>9.2275471233214251E-2</v>
      </c>
      <c r="D35" s="79">
        <v>0.28943225301280989</v>
      </c>
      <c r="E35" s="80">
        <v>8117</v>
      </c>
      <c r="F35" s="81">
        <v>0</v>
      </c>
      <c r="H35" s="77" t="s">
        <v>80</v>
      </c>
      <c r="I35" s="98">
        <v>3.1608924998851795E-3</v>
      </c>
      <c r="J35" s="92"/>
      <c r="K35" s="3">
        <f t="shared" si="2"/>
        <v>9.9132685631056951E-3</v>
      </c>
      <c r="L35" s="3">
        <f t="shared" si="3"/>
        <v>-1.0077413346588173E-3</v>
      </c>
    </row>
    <row r="36" spans="2:12" ht="24" x14ac:dyDescent="0.2">
      <c r="B36" s="77" t="s">
        <v>81</v>
      </c>
      <c r="C36" s="78">
        <v>0.12689417272391276</v>
      </c>
      <c r="D36" s="79">
        <v>0.33287489048798763</v>
      </c>
      <c r="E36" s="80">
        <v>8117</v>
      </c>
      <c r="F36" s="81">
        <v>0</v>
      </c>
      <c r="H36" s="77" t="s">
        <v>81</v>
      </c>
      <c r="I36" s="98">
        <v>-1.1780229646287195E-2</v>
      </c>
      <c r="J36" s="92"/>
      <c r="K36" s="3">
        <f t="shared" si="2"/>
        <v>-3.089865725752311E-2</v>
      </c>
      <c r="L36" s="3">
        <f t="shared" si="3"/>
        <v>4.490703679307013E-3</v>
      </c>
    </row>
    <row r="37" spans="2:12" ht="24" x14ac:dyDescent="0.2">
      <c r="B37" s="77" t="s">
        <v>82</v>
      </c>
      <c r="C37" s="78">
        <v>4.9279290378218552E-4</v>
      </c>
      <c r="D37" s="79">
        <v>2.2194836059461865E-2</v>
      </c>
      <c r="E37" s="80">
        <v>8117</v>
      </c>
      <c r="F37" s="81">
        <v>0</v>
      </c>
      <c r="H37" s="77" t="s">
        <v>82</v>
      </c>
      <c r="I37" s="98">
        <v>-9.3426340154196391E-4</v>
      </c>
      <c r="J37" s="92"/>
      <c r="K37" s="3">
        <f t="shared" si="2"/>
        <v>-4.2072984935130064E-2</v>
      </c>
      <c r="L37" s="3">
        <f t="shared" si="3"/>
        <v>2.0743490661964781E-5</v>
      </c>
    </row>
    <row r="38" spans="2:12" x14ac:dyDescent="0.2">
      <c r="B38" s="77" t="s">
        <v>83</v>
      </c>
      <c r="C38" s="78">
        <v>2.4023654059381547E-2</v>
      </c>
      <c r="D38" s="79">
        <v>0.15313199218439658</v>
      </c>
      <c r="E38" s="80">
        <v>8117</v>
      </c>
      <c r="F38" s="81">
        <v>0</v>
      </c>
      <c r="H38" s="77" t="s">
        <v>83</v>
      </c>
      <c r="I38" s="98">
        <v>6.3991329299003405E-2</v>
      </c>
      <c r="J38" s="92"/>
      <c r="K38" s="3">
        <f t="shared" si="2"/>
        <v>0.40784438868867501</v>
      </c>
      <c r="L38" s="3">
        <f t="shared" si="3"/>
        <v>-1.0039088083096646E-2</v>
      </c>
    </row>
    <row r="39" spans="2:12" ht="24" x14ac:dyDescent="0.2">
      <c r="B39" s="77" t="s">
        <v>84</v>
      </c>
      <c r="C39" s="78">
        <v>3.2031538745842057E-3</v>
      </c>
      <c r="D39" s="79">
        <v>5.6509177017048211E-2</v>
      </c>
      <c r="E39" s="80">
        <v>8117</v>
      </c>
      <c r="F39" s="81">
        <v>0</v>
      </c>
      <c r="H39" s="77" t="s">
        <v>84</v>
      </c>
      <c r="I39" s="98">
        <v>5.441829929048278E-3</v>
      </c>
      <c r="J39" s="92"/>
      <c r="K39" s="3">
        <f t="shared" si="2"/>
        <v>9.5991468939456259E-2</v>
      </c>
      <c r="L39" s="3">
        <f t="shared" si="3"/>
        <v>-3.0846350172115467E-4</v>
      </c>
    </row>
    <row r="40" spans="2:12" ht="24" x14ac:dyDescent="0.2">
      <c r="B40" s="77" t="s">
        <v>85</v>
      </c>
      <c r="C40" s="78">
        <v>1.4783787113465566E-3</v>
      </c>
      <c r="D40" s="79">
        <v>3.8423625473301942E-2</v>
      </c>
      <c r="E40" s="80">
        <v>8117</v>
      </c>
      <c r="F40" s="81">
        <v>0</v>
      </c>
      <c r="H40" s="77" t="s">
        <v>85</v>
      </c>
      <c r="I40" s="98">
        <v>2.0466431405047007E-2</v>
      </c>
      <c r="J40" s="92"/>
      <c r="K40" s="3">
        <f t="shared" si="2"/>
        <v>0.53186481017415466</v>
      </c>
      <c r="L40" s="3">
        <f t="shared" si="3"/>
        <v>-7.8746177940652135E-4</v>
      </c>
    </row>
    <row r="41" spans="2:12" x14ac:dyDescent="0.2">
      <c r="B41" s="77" t="s">
        <v>86</v>
      </c>
      <c r="C41" s="78">
        <v>0.18467414069237403</v>
      </c>
      <c r="D41" s="79">
        <v>0.38805689614462258</v>
      </c>
      <c r="E41" s="80">
        <v>8117</v>
      </c>
      <c r="F41" s="81">
        <v>0</v>
      </c>
      <c r="H41" s="77" t="s">
        <v>86</v>
      </c>
      <c r="I41" s="98">
        <v>3.676618457483647E-2</v>
      </c>
      <c r="J41" s="92"/>
      <c r="K41" s="3">
        <f t="shared" si="2"/>
        <v>7.7247489555680005E-2</v>
      </c>
      <c r="L41" s="3">
        <f t="shared" si="3"/>
        <v>-1.7496824847984937E-2</v>
      </c>
    </row>
    <row r="42" spans="2:12" x14ac:dyDescent="0.2">
      <c r="B42" s="77" t="s">
        <v>87</v>
      </c>
      <c r="C42" s="78">
        <v>0.78366391523962053</v>
      </c>
      <c r="D42" s="79">
        <v>0.41177138335359836</v>
      </c>
      <c r="E42" s="80">
        <v>8117</v>
      </c>
      <c r="F42" s="81">
        <v>0</v>
      </c>
      <c r="H42" s="77" t="s">
        <v>87</v>
      </c>
      <c r="I42" s="98">
        <v>-6.0882468136282009E-2</v>
      </c>
      <c r="J42" s="92"/>
      <c r="K42" s="3">
        <f t="shared" si="2"/>
        <v>-3.1986377197663285E-2</v>
      </c>
      <c r="L42" s="3">
        <f t="shared" si="3"/>
        <v>0.1158686476960912</v>
      </c>
    </row>
    <row r="43" spans="2:12" ht="24" x14ac:dyDescent="0.2">
      <c r="B43" s="77" t="s">
        <v>88</v>
      </c>
      <c r="C43" s="78">
        <v>2.4639645189109276E-3</v>
      </c>
      <c r="D43" s="79">
        <v>4.9580200112309514E-2</v>
      </c>
      <c r="E43" s="80">
        <v>8117</v>
      </c>
      <c r="F43" s="81">
        <v>0</v>
      </c>
      <c r="H43" s="77" t="s">
        <v>88</v>
      </c>
      <c r="I43" s="98">
        <v>-3.4269061592489347E-3</v>
      </c>
      <c r="J43" s="92"/>
      <c r="K43" s="3">
        <f t="shared" si="2"/>
        <v>-6.8948136076889086E-2</v>
      </c>
      <c r="L43" s="3">
        <f t="shared" si="3"/>
        <v>1.7030538737035714E-4</v>
      </c>
    </row>
    <row r="44" spans="2:12" x14ac:dyDescent="0.2">
      <c r="B44" s="77" t="s">
        <v>89</v>
      </c>
      <c r="C44" s="78">
        <v>4.9279290378218552E-4</v>
      </c>
      <c r="D44" s="79">
        <v>2.2194836059460977E-2</v>
      </c>
      <c r="E44" s="80">
        <v>8117</v>
      </c>
      <c r="F44" s="81">
        <v>0</v>
      </c>
      <c r="H44" s="77" t="s">
        <v>89</v>
      </c>
      <c r="I44" s="98">
        <v>3.5668561043719987E-3</v>
      </c>
      <c r="J44" s="92"/>
      <c r="K44" s="3">
        <f t="shared" si="2"/>
        <v>0.16062738077649641</v>
      </c>
      <c r="L44" s="3">
        <f t="shared" si="3"/>
        <v>-7.9195060163439622E-5</v>
      </c>
    </row>
    <row r="45" spans="2:12" x14ac:dyDescent="0.2">
      <c r="B45" s="77" t="s">
        <v>90</v>
      </c>
      <c r="C45" s="78">
        <v>9.0673894295922139E-2</v>
      </c>
      <c r="D45" s="79">
        <v>0.28716249476211658</v>
      </c>
      <c r="E45" s="80">
        <v>8117</v>
      </c>
      <c r="F45" s="81">
        <v>0</v>
      </c>
      <c r="H45" s="77" t="s">
        <v>90</v>
      </c>
      <c r="I45" s="98">
        <v>8.0962552331842644E-2</v>
      </c>
      <c r="J45" s="92"/>
      <c r="K45" s="3">
        <f t="shared" si="2"/>
        <v>0.25637527101428936</v>
      </c>
      <c r="L45" s="3">
        <f t="shared" si="3"/>
        <v>-2.556458467233667E-2</v>
      </c>
    </row>
    <row r="46" spans="2:12" x14ac:dyDescent="0.2">
      <c r="B46" s="77" t="s">
        <v>91</v>
      </c>
      <c r="C46" s="78">
        <v>0.37402981397067886</v>
      </c>
      <c r="D46" s="79">
        <v>0.48390118864569359</v>
      </c>
      <c r="E46" s="80">
        <v>8117</v>
      </c>
      <c r="F46" s="81">
        <v>0</v>
      </c>
      <c r="H46" s="77" t="s">
        <v>91</v>
      </c>
      <c r="I46" s="98">
        <v>4.4299885019681108E-2</v>
      </c>
      <c r="J46" s="92"/>
      <c r="K46" s="3">
        <f t="shared" si="2"/>
        <v>5.7305929221742789E-2</v>
      </c>
      <c r="L46" s="3">
        <f t="shared" si="3"/>
        <v>-3.4241448753633365E-2</v>
      </c>
    </row>
    <row r="47" spans="2:12" x14ac:dyDescent="0.2">
      <c r="B47" s="77" t="s">
        <v>92</v>
      </c>
      <c r="C47" s="78">
        <v>0.15214980904274977</v>
      </c>
      <c r="D47" s="79">
        <v>0.35918816685752614</v>
      </c>
      <c r="E47" s="80">
        <v>8117</v>
      </c>
      <c r="F47" s="81">
        <v>0</v>
      </c>
      <c r="H47" s="77" t="s">
        <v>92</v>
      </c>
      <c r="I47" s="98">
        <v>7.8976824170451529E-2</v>
      </c>
      <c r="J47" s="92"/>
      <c r="K47" s="3">
        <f t="shared" si="2"/>
        <v>0.18642183020654668</v>
      </c>
      <c r="L47" s="3">
        <f t="shared" si="3"/>
        <v>-3.345407734744045E-2</v>
      </c>
    </row>
    <row r="48" spans="2:12" x14ac:dyDescent="0.2">
      <c r="B48" s="77" t="s">
        <v>93</v>
      </c>
      <c r="C48" s="78">
        <v>2.6734015030183567E-2</v>
      </c>
      <c r="D48" s="79">
        <v>0.16131495094390488</v>
      </c>
      <c r="E48" s="80">
        <v>8117</v>
      </c>
      <c r="F48" s="81">
        <v>0</v>
      </c>
      <c r="H48" s="77" t="s">
        <v>93</v>
      </c>
      <c r="I48" s="98">
        <v>6.6049598285782316E-2</v>
      </c>
      <c r="J48" s="92"/>
      <c r="K48" s="3">
        <f t="shared" si="2"/>
        <v>0.39849888033519265</v>
      </c>
      <c r="L48" s="3">
        <f t="shared" si="3"/>
        <v>-1.0946108485156559E-2</v>
      </c>
    </row>
    <row r="49" spans="2:12" x14ac:dyDescent="0.2">
      <c r="B49" s="77" t="s">
        <v>94</v>
      </c>
      <c r="C49" s="78">
        <v>5.0264876185782924E-2</v>
      </c>
      <c r="D49" s="79">
        <v>0.21850446313199517</v>
      </c>
      <c r="E49" s="80">
        <v>8117</v>
      </c>
      <c r="F49" s="81">
        <v>0</v>
      </c>
      <c r="H49" s="77" t="s">
        <v>94</v>
      </c>
      <c r="I49" s="98">
        <v>8.2124076865425319E-2</v>
      </c>
      <c r="J49" s="92"/>
      <c r="K49" s="3">
        <f t="shared" si="2"/>
        <v>0.35695435778259937</v>
      </c>
      <c r="L49" s="3">
        <f t="shared" si="3"/>
        <v>-1.8891863792359648E-2</v>
      </c>
    </row>
    <row r="50" spans="2:12" x14ac:dyDescent="0.2">
      <c r="B50" s="77" t="s">
        <v>95</v>
      </c>
      <c r="C50" s="78">
        <v>2.55020327707281E-2</v>
      </c>
      <c r="D50" s="79">
        <v>0.15765386501861375</v>
      </c>
      <c r="E50" s="80">
        <v>8117</v>
      </c>
      <c r="F50" s="81">
        <v>0</v>
      </c>
      <c r="H50" s="77" t="s">
        <v>95</v>
      </c>
      <c r="I50" s="98">
        <v>5.7791996586965586E-2</v>
      </c>
      <c r="J50" s="92"/>
      <c r="K50" s="3">
        <f t="shared" si="2"/>
        <v>0.35722678406564695</v>
      </c>
      <c r="L50" s="3">
        <f t="shared" si="3"/>
        <v>-9.3484126803525802E-3</v>
      </c>
    </row>
    <row r="51" spans="2:12" x14ac:dyDescent="0.2">
      <c r="B51" s="77" t="s">
        <v>96</v>
      </c>
      <c r="C51" s="78">
        <v>0.57188616483922627</v>
      </c>
      <c r="D51" s="79">
        <v>0.49483587777764532</v>
      </c>
      <c r="E51" s="80">
        <v>8117</v>
      </c>
      <c r="F51" s="81">
        <v>0</v>
      </c>
      <c r="H51" s="77" t="s">
        <v>96</v>
      </c>
      <c r="I51" s="98">
        <v>4.9448925943286669E-2</v>
      </c>
      <c r="J51" s="92"/>
      <c r="K51" s="3">
        <f t="shared" si="2"/>
        <v>4.2781395369383829E-2</v>
      </c>
      <c r="L51" s="3">
        <f t="shared" si="3"/>
        <v>-5.7148557497749546E-2</v>
      </c>
    </row>
    <row r="52" spans="2:12" x14ac:dyDescent="0.2">
      <c r="B52" s="77" t="s">
        <v>97</v>
      </c>
      <c r="C52" s="78">
        <v>0.48835776764814587</v>
      </c>
      <c r="D52" s="79">
        <v>0.49989523410083248</v>
      </c>
      <c r="E52" s="80">
        <v>8117</v>
      </c>
      <c r="F52" s="81">
        <v>0</v>
      </c>
      <c r="H52" s="77" t="s">
        <v>97</v>
      </c>
      <c r="I52" s="98">
        <v>4.9541945906594033E-2</v>
      </c>
      <c r="J52" s="92"/>
      <c r="K52" s="3">
        <f t="shared" si="2"/>
        <v>5.0706128143625691E-2</v>
      </c>
      <c r="L52" s="3">
        <f t="shared" si="3"/>
        <v>-4.8398529246648739E-2</v>
      </c>
    </row>
    <row r="53" spans="2:12" x14ac:dyDescent="0.2">
      <c r="B53" s="77" t="s">
        <v>98</v>
      </c>
      <c r="C53" s="78">
        <v>0.2024146852285327</v>
      </c>
      <c r="D53" s="79">
        <v>0.40182442978468874</v>
      </c>
      <c r="E53" s="80">
        <v>8117</v>
      </c>
      <c r="F53" s="81">
        <v>0</v>
      </c>
      <c r="H53" s="77" t="s">
        <v>98</v>
      </c>
      <c r="I53" s="98">
        <v>6.6590080992678893E-2</v>
      </c>
      <c r="J53" s="92"/>
      <c r="K53" s="3">
        <f t="shared" si="2"/>
        <v>0.13217531531784202</v>
      </c>
      <c r="L53" s="3">
        <f t="shared" si="3"/>
        <v>-3.3544028895152053E-2</v>
      </c>
    </row>
    <row r="54" spans="2:12" x14ac:dyDescent="0.2">
      <c r="B54" s="77" t="s">
        <v>99</v>
      </c>
      <c r="C54" s="78">
        <v>5.0511272637674019E-3</v>
      </c>
      <c r="D54" s="79">
        <v>7.0895927951272641E-2</v>
      </c>
      <c r="E54" s="80">
        <v>8117</v>
      </c>
      <c r="F54" s="81">
        <v>0</v>
      </c>
      <c r="H54" s="77" t="s">
        <v>99</v>
      </c>
      <c r="I54" s="98">
        <v>2.8377310384850279E-2</v>
      </c>
      <c r="J54" s="92"/>
      <c r="K54" s="3">
        <f t="shared" si="2"/>
        <v>0.39824534066467704</v>
      </c>
      <c r="L54" s="3">
        <f t="shared" si="3"/>
        <v>-2.0218002683570777E-3</v>
      </c>
    </row>
    <row r="55" spans="2:12" x14ac:dyDescent="0.2">
      <c r="B55" s="77" t="s">
        <v>100</v>
      </c>
      <c r="C55" s="78">
        <v>5.4207219416040411E-3</v>
      </c>
      <c r="D55" s="79">
        <v>7.3430252623265996E-2</v>
      </c>
      <c r="E55" s="80">
        <v>8117</v>
      </c>
      <c r="F55" s="81">
        <v>0</v>
      </c>
      <c r="H55" s="77" t="s">
        <v>100</v>
      </c>
      <c r="I55" s="98">
        <v>3.1643287959888799E-2</v>
      </c>
      <c r="J55" s="92"/>
      <c r="K55" s="3">
        <f t="shared" si="2"/>
        <v>0.42859390197124925</v>
      </c>
      <c r="L55" s="3">
        <f t="shared" si="3"/>
        <v>-2.3359509087990797E-3</v>
      </c>
    </row>
    <row r="56" spans="2:12" x14ac:dyDescent="0.2">
      <c r="B56" s="77" t="s">
        <v>101</v>
      </c>
      <c r="C56" s="78">
        <v>1.0348650979425895E-2</v>
      </c>
      <c r="D56" s="79">
        <v>0.10120680955042054</v>
      </c>
      <c r="E56" s="80">
        <v>8117</v>
      </c>
      <c r="F56" s="81">
        <v>0</v>
      </c>
      <c r="H56" s="77" t="s">
        <v>101</v>
      </c>
      <c r="I56" s="98">
        <v>2.675249365137956E-2</v>
      </c>
      <c r="J56" s="92"/>
      <c r="K56" s="3">
        <f t="shared" si="2"/>
        <v>0.26159940768177403</v>
      </c>
      <c r="L56" s="3">
        <f t="shared" si="3"/>
        <v>-2.7355098027223974E-3</v>
      </c>
    </row>
    <row r="57" spans="2:12" x14ac:dyDescent="0.2">
      <c r="B57" s="77" t="s">
        <v>102</v>
      </c>
      <c r="C57" s="78">
        <v>8.7470740421337935E-3</v>
      </c>
      <c r="D57" s="79">
        <v>9.3121592917001533E-2</v>
      </c>
      <c r="E57" s="80">
        <v>8117</v>
      </c>
      <c r="F57" s="81">
        <v>0</v>
      </c>
      <c r="H57" s="77" t="s">
        <v>102</v>
      </c>
      <c r="I57" s="98">
        <v>4.8572724846793508E-2</v>
      </c>
      <c r="J57" s="92"/>
      <c r="K57" s="3">
        <f t="shared" si="2"/>
        <v>0.51704286962793022</v>
      </c>
      <c r="L57" s="3">
        <f t="shared" si="3"/>
        <v>-4.5625209723568292E-3</v>
      </c>
    </row>
    <row r="58" spans="2:12" x14ac:dyDescent="0.2">
      <c r="B58" s="77" t="s">
        <v>103</v>
      </c>
      <c r="C58" s="78">
        <v>7.1454971048416898E-3</v>
      </c>
      <c r="D58" s="79">
        <v>8.4233681541019442E-2</v>
      </c>
      <c r="E58" s="80">
        <v>8117</v>
      </c>
      <c r="F58" s="81">
        <v>0</v>
      </c>
      <c r="H58" s="77" t="s">
        <v>103</v>
      </c>
      <c r="I58" s="98">
        <v>4.6381062418092013E-2</v>
      </c>
      <c r="J58" s="92"/>
      <c r="K58" s="3">
        <f t="shared" si="2"/>
        <v>0.54668923200797259</v>
      </c>
      <c r="L58" s="3">
        <f t="shared" si="3"/>
        <v>-3.9344801410177953E-3</v>
      </c>
    </row>
    <row r="59" spans="2:12" x14ac:dyDescent="0.2">
      <c r="B59" s="77" t="s">
        <v>104</v>
      </c>
      <c r="C59" s="78">
        <v>9.6094616237526187E-3</v>
      </c>
      <c r="D59" s="79">
        <v>9.7561736904409599E-2</v>
      </c>
      <c r="E59" s="80">
        <v>8117</v>
      </c>
      <c r="F59" s="81">
        <v>0</v>
      </c>
      <c r="H59" s="77" t="s">
        <v>104</v>
      </c>
      <c r="I59" s="98">
        <v>1.203535606630789E-2</v>
      </c>
      <c r="J59" s="92"/>
      <c r="K59" s="3">
        <f t="shared" si="2"/>
        <v>0.12217600006177995</v>
      </c>
      <c r="L59" s="3">
        <f t="shared" si="3"/>
        <v>-1.1854369952505085E-3</v>
      </c>
    </row>
    <row r="60" spans="2:12" x14ac:dyDescent="0.2">
      <c r="B60" s="77" t="s">
        <v>105</v>
      </c>
      <c r="C60" s="78">
        <v>0.15005543920167552</v>
      </c>
      <c r="D60" s="79">
        <v>0.35714775493918222</v>
      </c>
      <c r="E60" s="80">
        <v>8117</v>
      </c>
      <c r="F60" s="81">
        <v>0</v>
      </c>
      <c r="H60" s="77" t="s">
        <v>105</v>
      </c>
      <c r="I60" s="98">
        <v>1.1704848415861391E-2</v>
      </c>
      <c r="J60" s="92"/>
      <c r="K60" s="3">
        <f t="shared" si="2"/>
        <v>2.7855340285491571E-2</v>
      </c>
      <c r="L60" s="3">
        <f t="shared" si="3"/>
        <v>-4.9177858338496508E-3</v>
      </c>
    </row>
    <row r="61" spans="2:12" x14ac:dyDescent="0.2">
      <c r="B61" s="77" t="s">
        <v>106</v>
      </c>
      <c r="C61" s="78">
        <v>3.9423432302574841E-3</v>
      </c>
      <c r="D61" s="79">
        <v>6.266805402002254E-2</v>
      </c>
      <c r="E61" s="80">
        <v>8117</v>
      </c>
      <c r="F61" s="81">
        <v>0</v>
      </c>
      <c r="H61" s="77" t="s">
        <v>106</v>
      </c>
      <c r="I61" s="98">
        <v>8.8023539905352135E-3</v>
      </c>
      <c r="J61" s="92"/>
      <c r="K61" s="3">
        <f t="shared" si="2"/>
        <v>0.13990624452881559</v>
      </c>
      <c r="L61" s="3">
        <f t="shared" si="3"/>
        <v>-5.5374147494398254E-4</v>
      </c>
    </row>
    <row r="62" spans="2:12" x14ac:dyDescent="0.2">
      <c r="B62" s="77" t="s">
        <v>107</v>
      </c>
      <c r="C62" s="78">
        <v>1.1580633238881361E-2</v>
      </c>
      <c r="D62" s="79">
        <v>0.10699501174189066</v>
      </c>
      <c r="E62" s="80">
        <v>8117</v>
      </c>
      <c r="F62" s="81">
        <v>0</v>
      </c>
      <c r="H62" s="77" t="s">
        <v>107</v>
      </c>
      <c r="I62" s="98">
        <v>1.222385606780042E-2</v>
      </c>
      <c r="J62" s="92"/>
      <c r="K62" s="3">
        <f t="shared" si="2"/>
        <v>0.1129239193230902</v>
      </c>
      <c r="L62" s="3">
        <f t="shared" si="3"/>
        <v>-1.3230522767506516E-3</v>
      </c>
    </row>
    <row r="63" spans="2:12" x14ac:dyDescent="0.2">
      <c r="B63" s="77" t="s">
        <v>108</v>
      </c>
      <c r="C63" s="78">
        <v>0.12122705433041764</v>
      </c>
      <c r="D63" s="79">
        <v>0.32641106243960644</v>
      </c>
      <c r="E63" s="80">
        <v>8117</v>
      </c>
      <c r="F63" s="81">
        <v>0</v>
      </c>
      <c r="H63" s="77" t="s">
        <v>108</v>
      </c>
      <c r="I63" s="98">
        <v>4.9313819199499405E-2</v>
      </c>
      <c r="J63" s="92"/>
      <c r="K63" s="3">
        <f t="shared" si="2"/>
        <v>0.13276403635425008</v>
      </c>
      <c r="L63" s="3">
        <f t="shared" si="3"/>
        <v>-1.8314848138592747E-2</v>
      </c>
    </row>
    <row r="64" spans="2:12" x14ac:dyDescent="0.2">
      <c r="B64" s="77" t="s">
        <v>109</v>
      </c>
      <c r="C64" s="78">
        <v>0.60551928052236048</v>
      </c>
      <c r="D64" s="79">
        <v>0.48876897701485178</v>
      </c>
      <c r="E64" s="80">
        <v>8117</v>
      </c>
      <c r="F64" s="81">
        <v>0</v>
      </c>
      <c r="H64" s="77" t="s">
        <v>109</v>
      </c>
      <c r="I64" s="98">
        <v>4.989398595587289E-2</v>
      </c>
      <c r="J64" s="92"/>
      <c r="K64" s="3">
        <f t="shared" si="2"/>
        <v>4.0268954052052927E-2</v>
      </c>
      <c r="L64" s="3">
        <f t="shared" si="3"/>
        <v>-6.1811964136739582E-2</v>
      </c>
    </row>
    <row r="65" spans="2:12" x14ac:dyDescent="0.2">
      <c r="B65" s="77" t="s">
        <v>110</v>
      </c>
      <c r="C65" s="78">
        <v>0.46470370826660096</v>
      </c>
      <c r="D65" s="79">
        <v>0.49878334138033414</v>
      </c>
      <c r="E65" s="80">
        <v>8117</v>
      </c>
      <c r="F65" s="81">
        <v>0</v>
      </c>
      <c r="H65" s="77" t="s">
        <v>110</v>
      </c>
      <c r="I65" s="98">
        <v>1.5899573706817112E-2</v>
      </c>
      <c r="J65" s="92"/>
      <c r="K65" s="3">
        <f t="shared" si="2"/>
        <v>1.7063486566828275E-2</v>
      </c>
      <c r="L65" s="3">
        <f t="shared" si="3"/>
        <v>-1.4813227003469794E-2</v>
      </c>
    </row>
    <row r="66" spans="2:12" x14ac:dyDescent="0.2">
      <c r="B66" s="77" t="s">
        <v>111</v>
      </c>
      <c r="C66" s="78">
        <v>3.0306763582604413E-2</v>
      </c>
      <c r="D66" s="79">
        <v>0.17144061564227769</v>
      </c>
      <c r="E66" s="80">
        <v>8117</v>
      </c>
      <c r="F66" s="81">
        <v>0</v>
      </c>
      <c r="H66" s="77" t="s">
        <v>111</v>
      </c>
      <c r="I66" s="98">
        <v>2.2319637546339064E-2</v>
      </c>
      <c r="J66" s="92"/>
      <c r="K66" s="3">
        <f t="shared" si="0"/>
        <v>0.12624313956695496</v>
      </c>
      <c r="L66" s="3">
        <f t="shared" si="1"/>
        <v>-3.9455993308945402E-3</v>
      </c>
    </row>
    <row r="67" spans="2:12" x14ac:dyDescent="0.2">
      <c r="B67" s="77" t="s">
        <v>112</v>
      </c>
      <c r="C67" s="78">
        <v>6.6403843784649502E-2</v>
      </c>
      <c r="D67" s="79">
        <v>0.2490020318253226</v>
      </c>
      <c r="E67" s="80">
        <v>8117</v>
      </c>
      <c r="F67" s="81">
        <v>0</v>
      </c>
      <c r="H67" s="77" t="s">
        <v>112</v>
      </c>
      <c r="I67" s="98">
        <v>1.6593177026819825E-2</v>
      </c>
      <c r="J67" s="92"/>
      <c r="K67" s="3">
        <f t="shared" si="0"/>
        <v>6.2213654154063956E-2</v>
      </c>
      <c r="L67" s="3">
        <f t="shared" si="1"/>
        <v>-4.4250672458485711E-3</v>
      </c>
    </row>
    <row r="68" spans="2:12" x14ac:dyDescent="0.2">
      <c r="B68" s="77" t="s">
        <v>113</v>
      </c>
      <c r="C68" s="78">
        <v>3.0922754712332145E-2</v>
      </c>
      <c r="D68" s="79">
        <v>0.17311912151038769</v>
      </c>
      <c r="E68" s="80">
        <v>8117</v>
      </c>
      <c r="F68" s="81">
        <v>0</v>
      </c>
      <c r="H68" s="77" t="s">
        <v>113</v>
      </c>
      <c r="I68" s="98">
        <v>5.7252803205297811E-2</v>
      </c>
      <c r="J68" s="92"/>
      <c r="K68" s="3">
        <f t="shared" si="0"/>
        <v>0.32048677425767691</v>
      </c>
      <c r="L68" s="3">
        <f t="shared" si="1"/>
        <v>-1.0226567548776624E-2</v>
      </c>
    </row>
    <row r="69" spans="2:12" x14ac:dyDescent="0.2">
      <c r="B69" s="77" t="s">
        <v>114</v>
      </c>
      <c r="C69" s="78">
        <v>3.0799556486386589E-3</v>
      </c>
      <c r="D69" s="79">
        <v>5.5415231162991269E-2</v>
      </c>
      <c r="E69" s="80">
        <v>8117</v>
      </c>
      <c r="F69" s="81">
        <v>0</v>
      </c>
      <c r="H69" s="77" t="s">
        <v>114</v>
      </c>
      <c r="I69" s="98">
        <v>6.3510707724925486E-3</v>
      </c>
      <c r="J69" s="92"/>
      <c r="K69" s="3">
        <f t="shared" si="0"/>
        <v>0.11425576729201425</v>
      </c>
      <c r="L69" s="3">
        <f t="shared" si="1"/>
        <v>-3.529898890633163E-4</v>
      </c>
    </row>
    <row r="70" spans="2:12" x14ac:dyDescent="0.2">
      <c r="B70" s="77" t="s">
        <v>115</v>
      </c>
      <c r="C70" s="78">
        <v>3.0553160034495503E-2</v>
      </c>
      <c r="D70" s="79">
        <v>0.17211424690051805</v>
      </c>
      <c r="E70" s="80">
        <v>8117</v>
      </c>
      <c r="F70" s="81">
        <v>0</v>
      </c>
      <c r="H70" s="77" t="s">
        <v>115</v>
      </c>
      <c r="I70" s="98">
        <v>-3.330960486946984E-3</v>
      </c>
      <c r="J70" s="92"/>
      <c r="K70" s="3">
        <f t="shared" si="0"/>
        <v>-1.8761893197529324E-2</v>
      </c>
      <c r="L70" s="3">
        <f t="shared" si="1"/>
        <v>5.9130124704375039E-4</v>
      </c>
    </row>
    <row r="71" spans="2:12" x14ac:dyDescent="0.2">
      <c r="B71" s="77" t="s">
        <v>116</v>
      </c>
      <c r="C71" s="78">
        <v>9.831218430454601E-2</v>
      </c>
      <c r="D71" s="79">
        <v>0.29775463255523194</v>
      </c>
      <c r="E71" s="80">
        <v>8117</v>
      </c>
      <c r="F71" s="81">
        <v>0</v>
      </c>
      <c r="H71" s="77" t="s">
        <v>116</v>
      </c>
      <c r="I71" s="98">
        <v>7.5959294374769615E-2</v>
      </c>
      <c r="J71" s="92"/>
      <c r="K71" s="3">
        <f t="shared" si="0"/>
        <v>0.2300268836752663</v>
      </c>
      <c r="L71" s="3">
        <f t="shared" si="1"/>
        <v>-2.5080127500049527E-2</v>
      </c>
    </row>
    <row r="72" spans="2:12" x14ac:dyDescent="0.2">
      <c r="B72" s="77" t="s">
        <v>117</v>
      </c>
      <c r="C72" s="78">
        <v>0.69508439078477269</v>
      </c>
      <c r="D72" s="79">
        <v>0.46040003755176401</v>
      </c>
      <c r="E72" s="80">
        <v>8117</v>
      </c>
      <c r="F72" s="81">
        <v>0</v>
      </c>
      <c r="H72" s="77" t="s">
        <v>117</v>
      </c>
      <c r="I72" s="98">
        <v>-7.1835700530431451E-2</v>
      </c>
      <c r="J72" s="92"/>
      <c r="K72" s="3">
        <f t="shared" ref="K72:K122" si="4">((1-C72)/D72)*I72</f>
        <v>-4.7575639887250068E-2</v>
      </c>
      <c r="L72" s="3">
        <f t="shared" ref="L72:L122" si="5">((0-C72)/D72)*I72</f>
        <v>0.10845323646216762</v>
      </c>
    </row>
    <row r="73" spans="2:12" x14ac:dyDescent="0.2">
      <c r="B73" s="77" t="s">
        <v>118</v>
      </c>
      <c r="C73" s="78">
        <v>5.5685598127386972E-2</v>
      </c>
      <c r="D73" s="79">
        <v>0.22932769442451761</v>
      </c>
      <c r="E73" s="80">
        <v>8117</v>
      </c>
      <c r="F73" s="81">
        <v>0</v>
      </c>
      <c r="H73" s="77" t="s">
        <v>118</v>
      </c>
      <c r="I73" s="98">
        <v>-1.0126874607062492E-2</v>
      </c>
      <c r="J73" s="92"/>
      <c r="K73" s="3">
        <f t="shared" si="4"/>
        <v>-4.1699950637905978E-2</v>
      </c>
      <c r="L73" s="3">
        <f t="shared" si="5"/>
        <v>2.4590186155686242E-3</v>
      </c>
    </row>
    <row r="74" spans="2:12" ht="24" x14ac:dyDescent="0.2">
      <c r="B74" s="77" t="s">
        <v>119</v>
      </c>
      <c r="C74" s="78">
        <v>1.3551804854010103E-3</v>
      </c>
      <c r="D74" s="79">
        <v>3.6790089988645983E-2</v>
      </c>
      <c r="E74" s="80">
        <v>8117</v>
      </c>
      <c r="F74" s="81">
        <v>0</v>
      </c>
      <c r="H74" s="77" t="s">
        <v>119</v>
      </c>
      <c r="I74" s="98">
        <v>-9.8669225113506734E-4</v>
      </c>
      <c r="J74" s="92"/>
      <c r="K74" s="3">
        <f t="shared" si="4"/>
        <v>-2.6783166481933837E-2</v>
      </c>
      <c r="L74" s="3">
        <f t="shared" si="5"/>
        <v>3.6345278966354823E-5</v>
      </c>
    </row>
    <row r="75" spans="2:12" ht="24" x14ac:dyDescent="0.2">
      <c r="B75" s="77" t="s">
        <v>120</v>
      </c>
      <c r="C75" s="78">
        <v>7.3918935567327828E-4</v>
      </c>
      <c r="D75" s="79">
        <v>2.7179660878748277E-2</v>
      </c>
      <c r="E75" s="80">
        <v>8117</v>
      </c>
      <c r="F75" s="81">
        <v>0</v>
      </c>
      <c r="H75" s="77" t="s">
        <v>120</v>
      </c>
      <c r="I75" s="98">
        <v>2.9662138936749614E-3</v>
      </c>
      <c r="J75" s="92"/>
      <c r="K75" s="3">
        <f t="shared" si="4"/>
        <v>0.10905291692788077</v>
      </c>
      <c r="L75" s="3">
        <f t="shared" si="5"/>
        <v>-8.067038608892671E-5</v>
      </c>
    </row>
    <row r="76" spans="2:12" ht="24" x14ac:dyDescent="0.2">
      <c r="B76" s="77" t="s">
        <v>121</v>
      </c>
      <c r="C76" s="78">
        <v>3.8191450043119374E-3</v>
      </c>
      <c r="D76" s="79">
        <v>6.1684908271276553E-2</v>
      </c>
      <c r="E76" s="80">
        <v>8117</v>
      </c>
      <c r="F76" s="81">
        <v>0</v>
      </c>
      <c r="H76" s="77" t="s">
        <v>121</v>
      </c>
      <c r="I76" s="98">
        <v>3.2686105743070411E-2</v>
      </c>
      <c r="J76" s="92"/>
      <c r="K76" s="3">
        <f t="shared" si="4"/>
        <v>0.52786449195018803</v>
      </c>
      <c r="L76" s="3">
        <f t="shared" si="5"/>
        <v>-2.0237199171971097E-3</v>
      </c>
    </row>
    <row r="77" spans="2:12" x14ac:dyDescent="0.2">
      <c r="B77" s="77" t="s">
        <v>122</v>
      </c>
      <c r="C77" s="78">
        <v>0.23912775656030555</v>
      </c>
      <c r="D77" s="79">
        <v>0.42657718029531821</v>
      </c>
      <c r="E77" s="80">
        <v>8117</v>
      </c>
      <c r="F77" s="81">
        <v>0</v>
      </c>
      <c r="H77" s="77" t="s">
        <v>122</v>
      </c>
      <c r="I77" s="98">
        <v>7.7444765297756166E-2</v>
      </c>
      <c r="J77" s="92"/>
      <c r="K77" s="3">
        <f t="shared" si="4"/>
        <v>0.13813578183898706</v>
      </c>
      <c r="L77" s="3">
        <f t="shared" si="5"/>
        <v>-4.3413463819539172E-2</v>
      </c>
    </row>
    <row r="78" spans="2:12" x14ac:dyDescent="0.2">
      <c r="B78" s="77" t="s">
        <v>123</v>
      </c>
      <c r="C78" s="78">
        <v>1.2319822594554638E-3</v>
      </c>
      <c r="D78" s="79">
        <v>3.5080138096747177E-2</v>
      </c>
      <c r="E78" s="80">
        <v>8117</v>
      </c>
      <c r="F78" s="81">
        <v>0</v>
      </c>
      <c r="H78" s="77" t="s">
        <v>123</v>
      </c>
      <c r="I78" s="98">
        <v>3.5483641210237961E-3</v>
      </c>
      <c r="J78" s="92"/>
      <c r="K78" s="3">
        <f t="shared" si="4"/>
        <v>0.10102561710568708</v>
      </c>
      <c r="L78" s="3">
        <f t="shared" si="5"/>
        <v>-1.2461529185356737E-4</v>
      </c>
    </row>
    <row r="79" spans="2:12" x14ac:dyDescent="0.2">
      <c r="B79" s="77" t="s">
        <v>124</v>
      </c>
      <c r="C79" s="78">
        <v>2.9567574226931131E-3</v>
      </c>
      <c r="D79" s="79">
        <v>5.4298970922161439E-2</v>
      </c>
      <c r="E79" s="80">
        <v>8117</v>
      </c>
      <c r="F79" s="81">
        <v>0</v>
      </c>
      <c r="H79" s="77" t="s">
        <v>124</v>
      </c>
      <c r="I79" s="98">
        <v>3.2104786871313793E-3</v>
      </c>
      <c r="J79" s="92"/>
      <c r="K79" s="3">
        <f t="shared" si="4"/>
        <v>5.8951137122496805E-2</v>
      </c>
      <c r="L79" s="3">
        <f t="shared" si="5"/>
        <v>-1.7482111589520858E-4</v>
      </c>
    </row>
    <row r="80" spans="2:12" x14ac:dyDescent="0.2">
      <c r="B80" s="77" t="s">
        <v>125</v>
      </c>
      <c r="C80" s="78">
        <v>3.5727485524208449E-3</v>
      </c>
      <c r="D80" s="79">
        <v>5.9669277337312435E-2</v>
      </c>
      <c r="E80" s="80">
        <v>8117</v>
      </c>
      <c r="F80" s="81">
        <v>0</v>
      </c>
      <c r="H80" s="77" t="s">
        <v>125</v>
      </c>
      <c r="I80" s="98">
        <v>-3.915013409165646E-3</v>
      </c>
      <c r="J80" s="92"/>
      <c r="K80" s="3">
        <f t="shared" si="4"/>
        <v>-6.5377464329301485E-2</v>
      </c>
      <c r="L80" s="3">
        <f t="shared" si="5"/>
        <v>2.344147459878515E-4</v>
      </c>
    </row>
    <row r="81" spans="2:12" ht="24" x14ac:dyDescent="0.2">
      <c r="B81" s="77" t="s">
        <v>126</v>
      </c>
      <c r="C81" s="78">
        <v>0.51989651349020571</v>
      </c>
      <c r="D81" s="79">
        <v>0.49963474991807394</v>
      </c>
      <c r="E81" s="80">
        <v>8117</v>
      </c>
      <c r="F81" s="81">
        <v>0</v>
      </c>
      <c r="H81" s="77" t="s">
        <v>126</v>
      </c>
      <c r="I81" s="98">
        <v>-6.344360409099889E-2</v>
      </c>
      <c r="J81" s="92"/>
      <c r="K81" s="3">
        <f t="shared" si="4"/>
        <v>-6.0963524906604505E-2</v>
      </c>
      <c r="L81" s="3">
        <f t="shared" si="5"/>
        <v>6.6016442162142933E-2</v>
      </c>
    </row>
    <row r="82" spans="2:12" ht="24" x14ac:dyDescent="0.2">
      <c r="B82" s="77" t="s">
        <v>127</v>
      </c>
      <c r="C82" s="78">
        <v>1.2319822594554638E-3</v>
      </c>
      <c r="D82" s="79">
        <v>3.508013809674642E-2</v>
      </c>
      <c r="E82" s="80">
        <v>8117</v>
      </c>
      <c r="F82" s="81">
        <v>0</v>
      </c>
      <c r="H82" s="77" t="s">
        <v>127</v>
      </c>
      <c r="I82" s="98">
        <v>5.0014225260064707E-4</v>
      </c>
      <c r="J82" s="92"/>
      <c r="K82" s="3">
        <f t="shared" si="4"/>
        <v>1.4239570119154365E-2</v>
      </c>
      <c r="L82" s="3">
        <f t="shared" si="5"/>
        <v>-1.7564536967009207E-5</v>
      </c>
    </row>
    <row r="83" spans="2:12" ht="24" x14ac:dyDescent="0.2">
      <c r="B83" s="77" t="s">
        <v>128</v>
      </c>
      <c r="C83" s="78">
        <v>0.45028951583097204</v>
      </c>
      <c r="D83" s="79">
        <v>0.49755338069243404</v>
      </c>
      <c r="E83" s="80">
        <v>8117</v>
      </c>
      <c r="F83" s="81">
        <v>0</v>
      </c>
      <c r="H83" s="77" t="s">
        <v>128</v>
      </c>
      <c r="I83" s="98">
        <v>5.0745956987952465E-2</v>
      </c>
      <c r="J83" s="92"/>
      <c r="K83" s="3">
        <f t="shared" si="4"/>
        <v>5.6065511094802227E-2</v>
      </c>
      <c r="L83" s="3">
        <f t="shared" si="5"/>
        <v>-4.5925469083707336E-2</v>
      </c>
    </row>
    <row r="84" spans="2:12" ht="24" x14ac:dyDescent="0.2">
      <c r="B84" s="77" t="s">
        <v>129</v>
      </c>
      <c r="C84" s="78">
        <v>2.9567574226931131E-3</v>
      </c>
      <c r="D84" s="79">
        <v>5.4298970922160773E-2</v>
      </c>
      <c r="E84" s="80">
        <v>8117</v>
      </c>
      <c r="F84" s="81">
        <v>0</v>
      </c>
      <c r="H84" s="77" t="s">
        <v>129</v>
      </c>
      <c r="I84" s="98">
        <v>2.2049483287626074E-2</v>
      </c>
      <c r="J84" s="92"/>
      <c r="K84" s="3">
        <f t="shared" si="4"/>
        <v>0.40487486117856603</v>
      </c>
      <c r="L84" s="3">
        <f t="shared" si="5"/>
        <v>-1.2006668316181374E-3</v>
      </c>
    </row>
    <row r="85" spans="2:12" ht="24" x14ac:dyDescent="0.2">
      <c r="B85" s="77" t="s">
        <v>130</v>
      </c>
      <c r="C85" s="78">
        <v>6.159911297277319E-4</v>
      </c>
      <c r="D85" s="79">
        <v>2.4813051732264852E-2</v>
      </c>
      <c r="E85" s="80">
        <v>8117</v>
      </c>
      <c r="F85" s="81">
        <v>0</v>
      </c>
      <c r="H85" s="77" t="s">
        <v>130</v>
      </c>
      <c r="I85" s="98">
        <v>9.1790763171401991E-3</v>
      </c>
      <c r="J85" s="92"/>
      <c r="K85" s="3">
        <f t="shared" si="4"/>
        <v>0.36970148559442939</v>
      </c>
      <c r="L85" s="3">
        <f t="shared" si="5"/>
        <v>-2.2787320364548165E-4</v>
      </c>
    </row>
    <row r="86" spans="2:12" x14ac:dyDescent="0.2">
      <c r="B86" s="77" t="s">
        <v>131</v>
      </c>
      <c r="C86" s="78">
        <v>1.7247751632376493E-3</v>
      </c>
      <c r="D86" s="79">
        <v>4.1497138006787747E-2</v>
      </c>
      <c r="E86" s="80">
        <v>8117</v>
      </c>
      <c r="F86" s="81">
        <v>0</v>
      </c>
      <c r="H86" s="77" t="s">
        <v>131</v>
      </c>
      <c r="I86" s="98">
        <v>6.4471771864515401E-3</v>
      </c>
      <c r="J86" s="92"/>
      <c r="K86" s="3">
        <f t="shared" si="4"/>
        <v>0.15509641301803997</v>
      </c>
      <c r="L86" s="3">
        <f t="shared" si="5"/>
        <v>-2.6796862671264461E-4</v>
      </c>
    </row>
    <row r="87" spans="2:12" ht="24" x14ac:dyDescent="0.2">
      <c r="B87" s="77" t="s">
        <v>132</v>
      </c>
      <c r="C87" s="78">
        <v>2.2175680670198346E-3</v>
      </c>
      <c r="D87" s="79">
        <v>4.7041716455572737E-2</v>
      </c>
      <c r="E87" s="80">
        <v>8117</v>
      </c>
      <c r="F87" s="81">
        <v>0</v>
      </c>
      <c r="H87" s="77" t="s">
        <v>132</v>
      </c>
      <c r="I87" s="98">
        <v>5.7197043676377162E-4</v>
      </c>
      <c r="J87" s="92"/>
      <c r="K87" s="3">
        <f t="shared" si="4"/>
        <v>1.2131828861451279E-2</v>
      </c>
      <c r="L87" s="3">
        <f t="shared" si="5"/>
        <v>-2.6962948451182E-5</v>
      </c>
    </row>
    <row r="88" spans="2:12" x14ac:dyDescent="0.2">
      <c r="B88" s="77" t="s">
        <v>133</v>
      </c>
      <c r="C88" s="78">
        <v>1.4783787113465566E-2</v>
      </c>
      <c r="D88" s="79">
        <v>0.12069391609870612</v>
      </c>
      <c r="E88" s="80">
        <v>8117</v>
      </c>
      <c r="F88" s="81">
        <v>0</v>
      </c>
      <c r="H88" s="77" t="s">
        <v>133</v>
      </c>
      <c r="I88" s="98">
        <v>4.0716711954188481E-2</v>
      </c>
      <c r="J88" s="92"/>
      <c r="K88" s="3">
        <f t="shared" si="4"/>
        <v>0.33236774519678963</v>
      </c>
      <c r="L88" s="3">
        <f t="shared" si="5"/>
        <v>-4.9873864478697958E-3</v>
      </c>
    </row>
    <row r="89" spans="2:12" x14ac:dyDescent="0.2">
      <c r="B89" s="77" t="s">
        <v>134</v>
      </c>
      <c r="C89" s="78">
        <v>2.7103609708020206E-3</v>
      </c>
      <c r="D89" s="79">
        <v>5.1993730024715169E-2</v>
      </c>
      <c r="E89" s="80">
        <v>8117</v>
      </c>
      <c r="F89" s="81">
        <v>0</v>
      </c>
      <c r="H89" s="77" t="s">
        <v>134</v>
      </c>
      <c r="I89" s="98">
        <v>6.181001687843358E-4</v>
      </c>
      <c r="J89" s="92"/>
      <c r="K89" s="3">
        <f t="shared" si="4"/>
        <v>1.1855754413422534E-2</v>
      </c>
      <c r="L89" s="3">
        <f t="shared" si="5"/>
        <v>-3.2220703779530049E-5</v>
      </c>
    </row>
    <row r="90" spans="2:12" x14ac:dyDescent="0.2">
      <c r="B90" s="77" t="s">
        <v>135</v>
      </c>
      <c r="C90" s="78">
        <v>1.6015769372921028E-3</v>
      </c>
      <c r="D90" s="79">
        <v>3.9990110131211759E-2</v>
      </c>
      <c r="E90" s="80">
        <v>8117</v>
      </c>
      <c r="F90" s="81">
        <v>0</v>
      </c>
      <c r="H90" s="77" t="s">
        <v>135</v>
      </c>
      <c r="I90" s="98">
        <v>-1.7324363361406715E-3</v>
      </c>
      <c r="J90" s="92"/>
      <c r="K90" s="3">
        <f t="shared" si="4"/>
        <v>-4.3252236625110053E-2</v>
      </c>
      <c r="L90" s="3">
        <f t="shared" si="5"/>
        <v>6.9382906728335462E-5</v>
      </c>
    </row>
    <row r="91" spans="2:12" ht="24" x14ac:dyDescent="0.2">
      <c r="B91" s="77" t="s">
        <v>136</v>
      </c>
      <c r="C91" s="78">
        <v>1.8972526795614141E-2</v>
      </c>
      <c r="D91" s="79">
        <v>0.13643629773906782</v>
      </c>
      <c r="E91" s="80">
        <v>8117</v>
      </c>
      <c r="F91" s="81">
        <v>0</v>
      </c>
      <c r="H91" s="77" t="s">
        <v>136</v>
      </c>
      <c r="I91" s="98">
        <v>-8.1055923303968557E-3</v>
      </c>
      <c r="J91" s="92"/>
      <c r="K91" s="3">
        <f t="shared" si="4"/>
        <v>-5.828220858002011E-2</v>
      </c>
      <c r="L91" s="3">
        <f t="shared" si="5"/>
        <v>1.1271455633960939E-3</v>
      </c>
    </row>
    <row r="92" spans="2:12" x14ac:dyDescent="0.2">
      <c r="B92" s="77" t="s">
        <v>137</v>
      </c>
      <c r="C92" s="78">
        <v>0.17272391277565602</v>
      </c>
      <c r="D92" s="79">
        <v>0.37803170335216929</v>
      </c>
      <c r="E92" s="80">
        <v>8117</v>
      </c>
      <c r="F92" s="81">
        <v>0</v>
      </c>
      <c r="H92" s="77" t="s">
        <v>137</v>
      </c>
      <c r="I92" s="98">
        <v>-2.3765816340768429E-2</v>
      </c>
      <c r="J92" s="92"/>
      <c r="K92" s="3">
        <f t="shared" si="4"/>
        <v>-5.2008578586773865E-2</v>
      </c>
      <c r="L92" s="3">
        <f t="shared" si="5"/>
        <v>1.0858678656538638E-2</v>
      </c>
    </row>
    <row r="93" spans="2:12" x14ac:dyDescent="0.2">
      <c r="B93" s="77" t="s">
        <v>138</v>
      </c>
      <c r="C93" s="78">
        <v>0.39337193544412963</v>
      </c>
      <c r="D93" s="79">
        <v>0.48852825744291822</v>
      </c>
      <c r="E93" s="80">
        <v>8117</v>
      </c>
      <c r="F93" s="81">
        <v>0</v>
      </c>
      <c r="H93" s="77" t="s">
        <v>138</v>
      </c>
      <c r="I93" s="98">
        <v>-2.6463292395886302E-2</v>
      </c>
      <c r="J93" s="92"/>
      <c r="K93" s="3">
        <f t="shared" si="4"/>
        <v>-3.2860690458152944E-2</v>
      </c>
      <c r="L93" s="3">
        <f t="shared" si="5"/>
        <v>2.130872961675109E-2</v>
      </c>
    </row>
    <row r="94" spans="2:12" ht="24" x14ac:dyDescent="0.2">
      <c r="B94" s="77" t="s">
        <v>139</v>
      </c>
      <c r="C94" s="78">
        <v>7.5397314278674382E-2</v>
      </c>
      <c r="D94" s="79">
        <v>0.26404762600728038</v>
      </c>
      <c r="E94" s="80">
        <v>8117</v>
      </c>
      <c r="F94" s="81">
        <v>0</v>
      </c>
      <c r="H94" s="77" t="s">
        <v>139</v>
      </c>
      <c r="I94" s="98">
        <v>-1.8377882878325265E-2</v>
      </c>
      <c r="J94" s="92"/>
      <c r="K94" s="3">
        <f t="shared" si="4"/>
        <v>-6.4352935582549009E-2</v>
      </c>
      <c r="L94" s="3">
        <f t="shared" si="5"/>
        <v>5.2477010761518969E-3</v>
      </c>
    </row>
    <row r="95" spans="2:12" ht="24" x14ac:dyDescent="0.2">
      <c r="B95" s="77" t="s">
        <v>140</v>
      </c>
      <c r="C95" s="78">
        <v>1.4783787113465566E-3</v>
      </c>
      <c r="D95" s="79">
        <v>3.8423625473301415E-2</v>
      </c>
      <c r="E95" s="80">
        <v>8117</v>
      </c>
      <c r="F95" s="81">
        <v>0</v>
      </c>
      <c r="H95" s="77" t="s">
        <v>140</v>
      </c>
      <c r="I95" s="98">
        <v>3.8382237307571819E-4</v>
      </c>
      <c r="J95" s="92"/>
      <c r="K95" s="3">
        <f t="shared" si="4"/>
        <v>9.9744605962997553E-3</v>
      </c>
      <c r="L95" s="3">
        <f t="shared" si="5"/>
        <v>-1.4767862696557318E-5</v>
      </c>
    </row>
    <row r="96" spans="2:12" x14ac:dyDescent="0.2">
      <c r="B96" s="77" t="s">
        <v>141</v>
      </c>
      <c r="C96" s="78">
        <v>0.10619687076506099</v>
      </c>
      <c r="D96" s="79">
        <v>0.3081084073987197</v>
      </c>
      <c r="E96" s="80">
        <v>8117</v>
      </c>
      <c r="F96" s="81">
        <v>0</v>
      </c>
      <c r="H96" s="77" t="s">
        <v>141</v>
      </c>
      <c r="I96" s="98">
        <v>7.3100364350861965E-2</v>
      </c>
      <c r="J96" s="92"/>
      <c r="K96" s="3">
        <f t="shared" si="4"/>
        <v>0.21205956356933253</v>
      </c>
      <c r="L96" s="3">
        <f t="shared" si="5"/>
        <v>-2.5195774472331449E-2</v>
      </c>
    </row>
    <row r="97" spans="2:13" ht="24" x14ac:dyDescent="0.2">
      <c r="B97" s="77" t="s">
        <v>142</v>
      </c>
      <c r="C97" s="78">
        <v>3.2031538745842057E-3</v>
      </c>
      <c r="D97" s="79">
        <v>5.650917701704801E-2</v>
      </c>
      <c r="E97" s="80">
        <v>8117</v>
      </c>
      <c r="F97" s="81">
        <v>0</v>
      </c>
      <c r="H97" s="77" t="s">
        <v>142</v>
      </c>
      <c r="I97" s="98">
        <v>7.4283022536346362E-3</v>
      </c>
      <c r="J97" s="92"/>
      <c r="K97" s="3">
        <f t="shared" si="4"/>
        <v>0.13103196063633152</v>
      </c>
      <c r="L97" s="3">
        <f t="shared" si="5"/>
        <v>-4.2106426604185133E-4</v>
      </c>
    </row>
    <row r="98" spans="2:13" x14ac:dyDescent="0.2">
      <c r="B98" s="77" t="s">
        <v>143</v>
      </c>
      <c r="C98" s="78">
        <v>0.20771220894419121</v>
      </c>
      <c r="D98" s="79">
        <v>0.40569461934394357</v>
      </c>
      <c r="E98" s="80">
        <v>8117</v>
      </c>
      <c r="F98" s="81">
        <v>0</v>
      </c>
      <c r="H98" s="77" t="s">
        <v>143</v>
      </c>
      <c r="I98" s="98">
        <v>8.2666724072001669E-3</v>
      </c>
      <c r="J98" s="92"/>
      <c r="K98" s="3">
        <f t="shared" si="4"/>
        <v>1.6144122471907767E-2</v>
      </c>
      <c r="L98" s="3">
        <f t="shared" si="5"/>
        <v>-4.2324662552692413E-3</v>
      </c>
    </row>
    <row r="99" spans="2:13" ht="24" x14ac:dyDescent="0.2">
      <c r="B99" s="77" t="s">
        <v>144</v>
      </c>
      <c r="C99" s="78">
        <v>8.9934704940248869E-3</v>
      </c>
      <c r="D99" s="79">
        <v>9.4412319814823689E-2</v>
      </c>
      <c r="E99" s="80">
        <v>8117</v>
      </c>
      <c r="F99" s="81">
        <v>0</v>
      </c>
      <c r="H99" s="77" t="s">
        <v>144</v>
      </c>
      <c r="I99" s="98">
        <v>1.9716730974471745E-2</v>
      </c>
      <c r="J99" s="92"/>
      <c r="K99" s="3">
        <f t="shared" si="4"/>
        <v>0.20695825687302224</v>
      </c>
      <c r="L99" s="3">
        <f t="shared" si="5"/>
        <v>-1.8781641909162883E-3</v>
      </c>
    </row>
    <row r="100" spans="2:13" ht="24" x14ac:dyDescent="0.2">
      <c r="B100" s="77" t="s">
        <v>145</v>
      </c>
      <c r="C100" s="78">
        <v>1.9711716151287421E-3</v>
      </c>
      <c r="D100" s="79">
        <v>4.435683141988768E-2</v>
      </c>
      <c r="E100" s="80">
        <v>8117</v>
      </c>
      <c r="F100" s="81">
        <v>0</v>
      </c>
      <c r="H100" s="77" t="s">
        <v>145</v>
      </c>
      <c r="I100" s="98">
        <v>1.5046676858722565E-3</v>
      </c>
      <c r="J100" s="92"/>
      <c r="K100" s="3">
        <f t="shared" si="4"/>
        <v>3.3855027051512193E-2</v>
      </c>
      <c r="L100" s="3">
        <f t="shared" si="5"/>
        <v>-6.6865872463176782E-5</v>
      </c>
    </row>
    <row r="101" spans="2:13" x14ac:dyDescent="0.2">
      <c r="B101" s="77" t="s">
        <v>146</v>
      </c>
      <c r="C101" s="78">
        <v>8.3774793642971534E-3</v>
      </c>
      <c r="D101" s="79">
        <v>9.1149990533065106E-2</v>
      </c>
      <c r="E101" s="80">
        <v>8117</v>
      </c>
      <c r="F101" s="81">
        <v>0</v>
      </c>
      <c r="H101" s="77" t="s">
        <v>146</v>
      </c>
      <c r="I101" s="98">
        <v>-3.2828223336867747E-3</v>
      </c>
      <c r="J101" s="92"/>
      <c r="K101" s="3">
        <f t="shared" si="4"/>
        <v>-3.5713888046414843E-2</v>
      </c>
      <c r="L101" s="3">
        <f t="shared" si="5"/>
        <v>3.0172001331298413E-4</v>
      </c>
    </row>
    <row r="102" spans="2:13" x14ac:dyDescent="0.2">
      <c r="B102" s="77" t="s">
        <v>147</v>
      </c>
      <c r="C102" s="78">
        <v>1.8479733891831958E-3</v>
      </c>
      <c r="D102" s="79">
        <v>4.295096806657836E-2</v>
      </c>
      <c r="E102" s="80">
        <v>8117</v>
      </c>
      <c r="F102" s="81">
        <v>0</v>
      </c>
      <c r="H102" s="77" t="s">
        <v>147</v>
      </c>
      <c r="I102" s="98">
        <v>1.3923656828530461E-2</v>
      </c>
      <c r="J102" s="92"/>
      <c r="K102" s="3">
        <f t="shared" si="4"/>
        <v>0.3235765550077479</v>
      </c>
      <c r="L102" s="3">
        <f t="shared" si="5"/>
        <v>-5.9906792460086636E-4</v>
      </c>
    </row>
    <row r="103" spans="2:13" x14ac:dyDescent="0.2">
      <c r="B103" s="77" t="s">
        <v>148</v>
      </c>
      <c r="C103" s="78">
        <v>0.67192312430700996</v>
      </c>
      <c r="D103" s="79">
        <v>0.46954190525682565</v>
      </c>
      <c r="E103" s="80">
        <v>8117</v>
      </c>
      <c r="F103" s="81">
        <v>0</v>
      </c>
      <c r="H103" s="77" t="s">
        <v>148</v>
      </c>
      <c r="I103" s="98">
        <v>-2.0709060525080963E-2</v>
      </c>
      <c r="J103" s="92"/>
      <c r="K103" s="3">
        <f t="shared" si="4"/>
        <v>-1.4469771067375523E-2</v>
      </c>
      <c r="L103" s="3">
        <f t="shared" si="5"/>
        <v>2.9635047465815276E-2</v>
      </c>
    </row>
    <row r="104" spans="2:13" x14ac:dyDescent="0.2">
      <c r="B104" s="77" t="s">
        <v>149</v>
      </c>
      <c r="C104" s="78">
        <v>0.85585807564371075</v>
      </c>
      <c r="D104" s="79">
        <v>0.35125522092153705</v>
      </c>
      <c r="E104" s="80">
        <v>8117</v>
      </c>
      <c r="F104" s="81">
        <v>0</v>
      </c>
      <c r="H104" s="77" t="s">
        <v>149</v>
      </c>
      <c r="I104" s="98">
        <v>-3.0817137180791307E-2</v>
      </c>
      <c r="J104" s="92"/>
      <c r="K104" s="3">
        <f t="shared" si="4"/>
        <v>-1.2646193399594387E-2</v>
      </c>
      <c r="L104" s="3">
        <f t="shared" si="5"/>
        <v>7.5088124399130082E-2</v>
      </c>
    </row>
    <row r="105" spans="2:13" ht="24" x14ac:dyDescent="0.2">
      <c r="B105" s="77" t="s">
        <v>150</v>
      </c>
      <c r="C105" s="82">
        <v>2.5915978809905136</v>
      </c>
      <c r="D105" s="83">
        <v>1.5731367903644111</v>
      </c>
      <c r="E105" s="80">
        <v>8117</v>
      </c>
      <c r="F105" s="81">
        <v>0</v>
      </c>
      <c r="H105" s="77" t="s">
        <v>150</v>
      </c>
      <c r="I105" s="98">
        <v>-2.2807413083719318E-2</v>
      </c>
      <c r="J105" s="92"/>
      <c r="M105" s="3" t="str">
        <f>"((memsleep-"&amp;C105&amp;")/"&amp;D105&amp;")*("&amp;I105&amp;")"</f>
        <v>((memsleep-2.59159788099051)/1.57313679036441)*(-0.0228074130837193)</v>
      </c>
    </row>
    <row r="106" spans="2:13" x14ac:dyDescent="0.2">
      <c r="B106" s="77" t="s">
        <v>151</v>
      </c>
      <c r="C106" s="84">
        <v>8.7593938647283473E-2</v>
      </c>
      <c r="D106" s="85">
        <v>0.28272086574529393</v>
      </c>
      <c r="E106" s="80">
        <v>8117</v>
      </c>
      <c r="F106" s="81">
        <v>0</v>
      </c>
      <c r="H106" s="77" t="s">
        <v>151</v>
      </c>
      <c r="I106" s="98">
        <v>-2.9234106026334444E-3</v>
      </c>
      <c r="J106" s="92"/>
      <c r="K106" s="3">
        <f t="shared" si="4"/>
        <v>-9.4345266898997956E-3</v>
      </c>
      <c r="L106" s="3">
        <f t="shared" si="5"/>
        <v>9.0574513590585396E-4</v>
      </c>
    </row>
    <row r="107" spans="2:13" x14ac:dyDescent="0.2">
      <c r="B107" s="77" t="s">
        <v>152</v>
      </c>
      <c r="C107" s="84">
        <v>4.3488973758777874E-2</v>
      </c>
      <c r="D107" s="85">
        <v>0.20396766486961584</v>
      </c>
      <c r="E107" s="80">
        <v>8117</v>
      </c>
      <c r="F107" s="81">
        <v>0</v>
      </c>
      <c r="H107" s="77" t="s">
        <v>152</v>
      </c>
      <c r="I107" s="98">
        <v>7.4026718829196978E-3</v>
      </c>
      <c r="J107" s="92"/>
      <c r="K107" s="3">
        <f t="shared" si="4"/>
        <v>3.4714998988613445E-2</v>
      </c>
      <c r="L107" s="3">
        <f t="shared" si="5"/>
        <v>-1.5783609792607608E-3</v>
      </c>
    </row>
    <row r="108" spans="2:13" x14ac:dyDescent="0.2">
      <c r="B108" s="77" t="s">
        <v>153</v>
      </c>
      <c r="C108" s="84">
        <v>3.5727485524208451E-2</v>
      </c>
      <c r="D108" s="85">
        <v>0.18562132725347588</v>
      </c>
      <c r="E108" s="80">
        <v>8117</v>
      </c>
      <c r="F108" s="81">
        <v>0</v>
      </c>
      <c r="H108" s="77" t="s">
        <v>153</v>
      </c>
      <c r="I108" s="98">
        <v>1.4617356008507087E-2</v>
      </c>
      <c r="J108" s="92"/>
      <c r="K108" s="3">
        <f t="shared" si="4"/>
        <v>7.5934779919245562E-2</v>
      </c>
      <c r="L108" s="3">
        <f t="shared" si="5"/>
        <v>-2.813477216887851E-3</v>
      </c>
    </row>
    <row r="109" spans="2:13" x14ac:dyDescent="0.2">
      <c r="B109" s="77" t="s">
        <v>154</v>
      </c>
      <c r="C109" s="84">
        <v>1.2073426142663546E-2</v>
      </c>
      <c r="D109" s="85">
        <v>0.10922054830144583</v>
      </c>
      <c r="E109" s="80">
        <v>8117</v>
      </c>
      <c r="F109" s="81">
        <v>0</v>
      </c>
      <c r="H109" s="77" t="s">
        <v>154</v>
      </c>
      <c r="I109" s="98">
        <v>4.8965597434569115E-3</v>
      </c>
      <c r="J109" s="92"/>
      <c r="K109" s="3">
        <f t="shared" si="4"/>
        <v>4.42905805388372E-2</v>
      </c>
      <c r="L109" s="3">
        <f t="shared" si="5"/>
        <v>-5.4127408564734328E-4</v>
      </c>
    </row>
    <row r="110" spans="2:13" x14ac:dyDescent="0.2">
      <c r="B110" s="77" t="s">
        <v>155</v>
      </c>
      <c r="C110" s="84">
        <v>2.0943698410742883E-3</v>
      </c>
      <c r="D110" s="85">
        <v>4.5719153207626408E-2</v>
      </c>
      <c r="E110" s="80">
        <v>8117</v>
      </c>
      <c r="F110" s="81">
        <v>0</v>
      </c>
      <c r="H110" s="77" t="s">
        <v>155</v>
      </c>
      <c r="I110" s="98">
        <v>2.7807320361608562E-3</v>
      </c>
      <c r="J110" s="92"/>
      <c r="K110" s="3">
        <f t="shared" si="4"/>
        <v>6.0694653338096601E-2</v>
      </c>
      <c r="L110" s="3">
        <f t="shared" si="5"/>
        <v>-1.2738384033921508E-4</v>
      </c>
    </row>
    <row r="111" spans="2:13" x14ac:dyDescent="0.2">
      <c r="B111" s="77" t="s">
        <v>156</v>
      </c>
      <c r="C111" s="84">
        <v>1.9711716151287421E-3</v>
      </c>
      <c r="D111" s="85">
        <v>4.4356831419888221E-2</v>
      </c>
      <c r="E111" s="80">
        <v>8117</v>
      </c>
      <c r="F111" s="81">
        <v>0</v>
      </c>
      <c r="H111" s="77" t="s">
        <v>156</v>
      </c>
      <c r="I111" s="98">
        <v>7.6129843173552434E-3</v>
      </c>
      <c r="J111" s="92"/>
      <c r="K111" s="3">
        <f t="shared" si="4"/>
        <v>0.17129216798285002</v>
      </c>
      <c r="L111" s="3">
        <f t="shared" si="5"/>
        <v>-3.3831313266579434E-4</v>
      </c>
    </row>
    <row r="112" spans="2:13" x14ac:dyDescent="0.2">
      <c r="B112" s="77" t="s">
        <v>157</v>
      </c>
      <c r="C112" s="84">
        <v>5.2975237156584944E-3</v>
      </c>
      <c r="D112" s="85">
        <v>7.2595517948754115E-2</v>
      </c>
      <c r="E112" s="80">
        <v>8117</v>
      </c>
      <c r="F112" s="81">
        <v>0</v>
      </c>
      <c r="H112" s="77" t="s">
        <v>157</v>
      </c>
      <c r="I112" s="98">
        <v>1.4344237070922894E-3</v>
      </c>
      <c r="J112" s="92"/>
      <c r="K112" s="3">
        <f t="shared" si="4"/>
        <v>1.9654447737295227E-2</v>
      </c>
      <c r="L112" s="3">
        <f t="shared" si="5"/>
        <v>-1.0467441821943209E-4</v>
      </c>
    </row>
    <row r="113" spans="2:12" x14ac:dyDescent="0.2">
      <c r="B113" s="77" t="s">
        <v>158</v>
      </c>
      <c r="C113" s="84">
        <v>1.2319822594554638E-3</v>
      </c>
      <c r="D113" s="85">
        <v>3.5080138096746302E-2</v>
      </c>
      <c r="E113" s="80">
        <v>8117</v>
      </c>
      <c r="F113" s="81">
        <v>0</v>
      </c>
      <c r="H113" s="77" t="s">
        <v>158</v>
      </c>
      <c r="I113" s="98">
        <v>2.3581640356257894E-4</v>
      </c>
      <c r="J113" s="92"/>
      <c r="K113" s="3">
        <f t="shared" si="4"/>
        <v>6.7139382771912856E-3</v>
      </c>
      <c r="L113" s="3">
        <f t="shared" si="5"/>
        <v>-8.2816557014817881E-6</v>
      </c>
    </row>
    <row r="114" spans="2:12" x14ac:dyDescent="0.2">
      <c r="B114" s="77" t="s">
        <v>159</v>
      </c>
      <c r="C114" s="84">
        <v>1.4783787113465566E-3</v>
      </c>
      <c r="D114" s="85">
        <v>3.8423625473301276E-2</v>
      </c>
      <c r="E114" s="80">
        <v>8117</v>
      </c>
      <c r="F114" s="81">
        <v>0</v>
      </c>
      <c r="H114" s="77" t="s">
        <v>159</v>
      </c>
      <c r="I114" s="98">
        <v>6.0122469326936972E-3</v>
      </c>
      <c r="J114" s="92"/>
      <c r="K114" s="3">
        <f t="shared" si="4"/>
        <v>0.15624133539903695</v>
      </c>
      <c r="L114" s="3">
        <f t="shared" si="5"/>
        <v>-2.3132585130023975E-4</v>
      </c>
    </row>
    <row r="115" spans="2:12" x14ac:dyDescent="0.2">
      <c r="B115" s="77" t="s">
        <v>160</v>
      </c>
      <c r="C115" s="84">
        <v>2.8335591967475668E-3</v>
      </c>
      <c r="D115" s="85">
        <v>5.3158990605702013E-2</v>
      </c>
      <c r="E115" s="80">
        <v>8117</v>
      </c>
      <c r="F115" s="81">
        <v>0</v>
      </c>
      <c r="H115" s="77" t="s">
        <v>160</v>
      </c>
      <c r="I115" s="98">
        <v>7.6818177780650784E-4</v>
      </c>
      <c r="J115" s="92"/>
      <c r="K115" s="3">
        <f t="shared" si="4"/>
        <v>1.4409699667680787E-2</v>
      </c>
      <c r="L115" s="3">
        <f t="shared" si="5"/>
        <v>-4.0946762090024473E-5</v>
      </c>
    </row>
    <row r="116" spans="2:12" x14ac:dyDescent="0.2">
      <c r="B116" s="77" t="s">
        <v>178</v>
      </c>
      <c r="C116" s="84">
        <v>3.6959467783663914E-4</v>
      </c>
      <c r="D116" s="85">
        <v>1.9222476422113575E-2</v>
      </c>
      <c r="E116" s="80">
        <v>8117</v>
      </c>
      <c r="F116" s="81">
        <v>0</v>
      </c>
      <c r="H116" s="77" t="s">
        <v>178</v>
      </c>
      <c r="I116" s="98">
        <v>-3.6234986850017101E-4</v>
      </c>
      <c r="J116" s="92"/>
      <c r="K116" s="3">
        <f t="shared" si="4"/>
        <v>-1.8843354933215817E-2</v>
      </c>
      <c r="L116" s="3">
        <f t="shared" si="5"/>
        <v>6.9669786541345142E-6</v>
      </c>
    </row>
    <row r="117" spans="2:12" x14ac:dyDescent="0.2">
      <c r="B117" s="77" t="s">
        <v>162</v>
      </c>
      <c r="C117" s="84">
        <v>0.13132930885795244</v>
      </c>
      <c r="D117" s="85">
        <v>0.33778096144530184</v>
      </c>
      <c r="E117" s="80">
        <v>8117</v>
      </c>
      <c r="F117" s="81">
        <v>0</v>
      </c>
      <c r="H117" s="77" t="s">
        <v>162</v>
      </c>
      <c r="I117" s="98">
        <v>-9.1162845224117585E-3</v>
      </c>
      <c r="J117" s="92"/>
      <c r="K117" s="3">
        <f t="shared" si="4"/>
        <v>-2.3444332513137614E-2</v>
      </c>
      <c r="L117" s="3">
        <f t="shared" si="5"/>
        <v>3.5444133398106221E-3</v>
      </c>
    </row>
    <row r="118" spans="2:12" x14ac:dyDescent="0.2">
      <c r="B118" s="77" t="s">
        <v>163</v>
      </c>
      <c r="C118" s="84">
        <v>6.209190587655538E-2</v>
      </c>
      <c r="D118" s="85">
        <v>0.24133726736417002</v>
      </c>
      <c r="E118" s="80">
        <v>8117</v>
      </c>
      <c r="F118" s="81">
        <v>0</v>
      </c>
      <c r="H118" s="77" t="s">
        <v>163</v>
      </c>
      <c r="I118" s="98">
        <v>5.6966096825487077E-3</v>
      </c>
      <c r="J118" s="92"/>
      <c r="K118" s="3">
        <f t="shared" si="4"/>
        <v>2.2138712303649995E-2</v>
      </c>
      <c r="L118" s="3">
        <f t="shared" si="5"/>
        <v>-1.4656391699776172E-3</v>
      </c>
    </row>
    <row r="119" spans="2:12" x14ac:dyDescent="0.2">
      <c r="B119" s="77" t="s">
        <v>164</v>
      </c>
      <c r="C119" s="84">
        <v>4.5952938277688801E-2</v>
      </c>
      <c r="D119" s="85">
        <v>0.2093959588267989</v>
      </c>
      <c r="E119" s="80">
        <v>8117</v>
      </c>
      <c r="F119" s="81">
        <v>0</v>
      </c>
      <c r="H119" s="77" t="s">
        <v>164</v>
      </c>
      <c r="I119" s="98">
        <v>1.3431852898406059E-2</v>
      </c>
      <c r="J119" s="92"/>
      <c r="K119" s="3">
        <f t="shared" si="4"/>
        <v>6.1198028190267872E-2</v>
      </c>
      <c r="L119" s="3">
        <f t="shared" si="5"/>
        <v>-2.9476839507967352E-3</v>
      </c>
    </row>
    <row r="120" spans="2:12" x14ac:dyDescent="0.2">
      <c r="B120" s="77" t="s">
        <v>165</v>
      </c>
      <c r="C120" s="84">
        <v>7.0222988788961431E-3</v>
      </c>
      <c r="D120" s="85">
        <v>8.3509552523817518E-2</v>
      </c>
      <c r="E120" s="80">
        <v>8117</v>
      </c>
      <c r="F120" s="81">
        <v>0</v>
      </c>
      <c r="H120" s="77" t="s">
        <v>165</v>
      </c>
      <c r="I120" s="98">
        <v>4.6032496922178952E-3</v>
      </c>
      <c r="J120" s="92"/>
      <c r="K120" s="3">
        <f t="shared" si="4"/>
        <v>5.4735346543274721E-2</v>
      </c>
      <c r="L120" s="3">
        <f t="shared" si="5"/>
        <v>-3.8708619763854331E-4</v>
      </c>
    </row>
    <row r="121" spans="2:12" x14ac:dyDescent="0.2">
      <c r="B121" s="77" t="s">
        <v>166</v>
      </c>
      <c r="C121" s="84">
        <v>3.0799556486386598E-3</v>
      </c>
      <c r="D121" s="85">
        <v>5.5415231162989832E-2</v>
      </c>
      <c r="E121" s="80">
        <v>8117</v>
      </c>
      <c r="F121" s="81">
        <v>0</v>
      </c>
      <c r="H121" s="77" t="s">
        <v>166</v>
      </c>
      <c r="I121" s="98">
        <v>4.6348998908105898E-3</v>
      </c>
      <c r="J121" s="92"/>
      <c r="K121" s="3">
        <f t="shared" si="4"/>
        <v>8.3381852024051281E-2</v>
      </c>
      <c r="L121" s="3">
        <f t="shared" si="5"/>
        <v>-2.5760582063782527E-4</v>
      </c>
    </row>
    <row r="122" spans="2:12" x14ac:dyDescent="0.2">
      <c r="B122" s="77" t="s">
        <v>167</v>
      </c>
      <c r="C122" s="84">
        <v>2.4639645189109272E-3</v>
      </c>
      <c r="D122" s="85">
        <v>4.9580200112309243E-2</v>
      </c>
      <c r="E122" s="80">
        <v>8117</v>
      </c>
      <c r="F122" s="81">
        <v>0</v>
      </c>
      <c r="H122" s="77" t="s">
        <v>167</v>
      </c>
      <c r="I122" s="98">
        <v>7.8731102104806494E-3</v>
      </c>
      <c r="J122" s="92"/>
      <c r="K122" s="3">
        <f t="shared" si="4"/>
        <v>0.15840418409926332</v>
      </c>
      <c r="L122" s="3">
        <f t="shared" si="5"/>
        <v>-3.9126635568547188E-4</v>
      </c>
    </row>
    <row r="123" spans="2:12" x14ac:dyDescent="0.2">
      <c r="B123" s="77" t="s">
        <v>168</v>
      </c>
      <c r="C123" s="84">
        <v>0.30245164469631641</v>
      </c>
      <c r="D123" s="85">
        <v>0.45934806217246887</v>
      </c>
      <c r="E123" s="80">
        <v>8117</v>
      </c>
      <c r="F123" s="81">
        <v>0</v>
      </c>
      <c r="H123" s="77" t="s">
        <v>168</v>
      </c>
      <c r="I123" s="98">
        <v>-1.5485405569270142E-2</v>
      </c>
      <c r="J123" s="92"/>
      <c r="K123" s="3">
        <f t="shared" ref="K123:K124" si="6">((1-C123)/D123)*I123</f>
        <v>-2.3515543169961586E-2</v>
      </c>
      <c r="L123" s="3">
        <f t="shared" ref="L123:L124" si="7">((0-C123)/D123)*I123</f>
        <v>1.0196160099303374E-2</v>
      </c>
    </row>
    <row r="124" spans="2:12" x14ac:dyDescent="0.2">
      <c r="B124" s="77" t="s">
        <v>169</v>
      </c>
      <c r="C124" s="84">
        <v>0.18590612295182951</v>
      </c>
      <c r="D124" s="85">
        <v>0.38905486006243756</v>
      </c>
      <c r="E124" s="80">
        <v>8117</v>
      </c>
      <c r="F124" s="81">
        <v>0</v>
      </c>
      <c r="H124" s="77" t="s">
        <v>169</v>
      </c>
      <c r="I124" s="98">
        <v>9.0643511838991424E-3</v>
      </c>
      <c r="J124" s="92"/>
      <c r="K124" s="3">
        <f t="shared" si="6"/>
        <v>1.8967075226980504E-2</v>
      </c>
      <c r="L124" s="3">
        <f t="shared" si="7"/>
        <v>-4.3313130323113782E-3</v>
      </c>
    </row>
    <row r="125" spans="2:12" x14ac:dyDescent="0.2">
      <c r="B125" s="77" t="s">
        <v>170</v>
      </c>
      <c r="C125" s="84">
        <v>4.706172231119872E-2</v>
      </c>
      <c r="D125" s="85">
        <v>0.2117839520493196</v>
      </c>
      <c r="E125" s="80">
        <v>8117</v>
      </c>
      <c r="F125" s="81">
        <v>0</v>
      </c>
      <c r="H125" s="77" t="s">
        <v>170</v>
      </c>
      <c r="I125" s="98">
        <v>1.456075301709219E-2</v>
      </c>
      <c r="J125" s="92"/>
      <c r="K125" s="3">
        <f t="shared" ref="K125:K133" si="8">((1-C125)/D125)*I125</f>
        <v>6.5517234746514524E-2</v>
      </c>
      <c r="L125" s="3">
        <f t="shared" ref="L125:L133" si="9">((0-C125)/D125)*I125</f>
        <v>-3.2356281413275434E-3</v>
      </c>
    </row>
    <row r="126" spans="2:12" x14ac:dyDescent="0.2">
      <c r="B126" s="77" t="s">
        <v>171</v>
      </c>
      <c r="C126" s="84">
        <v>5.7163976838733525E-2</v>
      </c>
      <c r="D126" s="85">
        <v>0.23216997508730056</v>
      </c>
      <c r="E126" s="80">
        <v>8117</v>
      </c>
      <c r="F126" s="81">
        <v>0</v>
      </c>
      <c r="H126" s="77" t="s">
        <v>171</v>
      </c>
      <c r="I126" s="98">
        <v>-3.5709022456699045E-3</v>
      </c>
      <c r="J126" s="92"/>
      <c r="K126" s="3">
        <f t="shared" si="8"/>
        <v>-1.4501337957843488E-2</v>
      </c>
      <c r="L126" s="3">
        <f t="shared" si="9"/>
        <v>8.7921348653330442E-4</v>
      </c>
    </row>
    <row r="127" spans="2:12" x14ac:dyDescent="0.2">
      <c r="B127" s="77" t="s">
        <v>172</v>
      </c>
      <c r="C127" s="84">
        <v>1.9834914377232969E-2</v>
      </c>
      <c r="D127" s="85">
        <v>0.13944133533906239</v>
      </c>
      <c r="E127" s="80">
        <v>8117</v>
      </c>
      <c r="F127" s="81">
        <v>0</v>
      </c>
      <c r="H127" s="77" t="s">
        <v>172</v>
      </c>
      <c r="I127" s="98">
        <v>1.4159015955044903E-3</v>
      </c>
      <c r="J127" s="92"/>
      <c r="K127" s="3">
        <f t="shared" si="8"/>
        <v>9.9526966320028862E-3</v>
      </c>
      <c r="L127" s="3">
        <f t="shared" si="9"/>
        <v>-2.0140575135149129E-4</v>
      </c>
    </row>
    <row r="128" spans="2:12" x14ac:dyDescent="0.2">
      <c r="B128" s="77" t="s">
        <v>173</v>
      </c>
      <c r="C128" s="84">
        <v>1.0964642109153627E-2</v>
      </c>
      <c r="D128" s="85">
        <v>0.10414295420399548</v>
      </c>
      <c r="E128" s="80">
        <v>8117</v>
      </c>
      <c r="F128" s="81">
        <v>0</v>
      </c>
      <c r="H128" s="77" t="s">
        <v>173</v>
      </c>
      <c r="I128" s="98">
        <v>5.4861309655297513E-3</v>
      </c>
      <c r="J128" s="92"/>
      <c r="K128" s="3">
        <f t="shared" si="8"/>
        <v>5.2101244336706196E-2</v>
      </c>
      <c r="L128" s="3">
        <f t="shared" si="9"/>
        <v>-5.7760472670239792E-4</v>
      </c>
    </row>
    <row r="129" spans="2:13" x14ac:dyDescent="0.2">
      <c r="B129" s="77" t="s">
        <v>174</v>
      </c>
      <c r="C129" s="84">
        <v>6.8621411851669339E-2</v>
      </c>
      <c r="D129" s="85">
        <v>0.25282481793848516</v>
      </c>
      <c r="E129" s="80">
        <v>8117</v>
      </c>
      <c r="F129" s="81">
        <v>0</v>
      </c>
      <c r="H129" s="77" t="s">
        <v>174</v>
      </c>
      <c r="I129" s="98">
        <v>5.1060702777836892E-3</v>
      </c>
      <c r="J129" s="92"/>
      <c r="K129" s="3">
        <f t="shared" si="8"/>
        <v>1.8810196582304799E-2</v>
      </c>
      <c r="L129" s="3">
        <f t="shared" si="9"/>
        <v>-1.3858835312624039E-3</v>
      </c>
    </row>
    <row r="130" spans="2:13" x14ac:dyDescent="0.2">
      <c r="B130" s="77" t="s">
        <v>175</v>
      </c>
      <c r="C130" s="84">
        <v>2.2422077122089445E-2</v>
      </c>
      <c r="D130" s="85">
        <v>0.14806089400858294</v>
      </c>
      <c r="E130" s="80">
        <v>8117</v>
      </c>
      <c r="F130" s="81">
        <v>0</v>
      </c>
      <c r="H130" s="77" t="s">
        <v>175</v>
      </c>
      <c r="I130" s="98">
        <v>8.193994632868587E-3</v>
      </c>
      <c r="J130" s="92"/>
      <c r="K130" s="3">
        <f t="shared" si="8"/>
        <v>5.4101174431704251E-2</v>
      </c>
      <c r="L130" s="3">
        <f t="shared" si="9"/>
        <v>-1.2408839000088438E-3</v>
      </c>
    </row>
    <row r="131" spans="2:13" x14ac:dyDescent="0.2">
      <c r="B131" s="77" t="s">
        <v>176</v>
      </c>
      <c r="C131" s="84">
        <v>8.9934704940248869E-3</v>
      </c>
      <c r="D131" s="85">
        <v>9.4412319814823897E-2</v>
      </c>
      <c r="E131" s="80">
        <v>8117</v>
      </c>
      <c r="F131" s="81">
        <v>0</v>
      </c>
      <c r="H131" s="77" t="s">
        <v>176</v>
      </c>
      <c r="I131" s="98">
        <v>6.2330106280256503E-3</v>
      </c>
      <c r="J131" s="92"/>
      <c r="K131" s="3">
        <f t="shared" si="8"/>
        <v>6.5425298763643988E-2</v>
      </c>
      <c r="L131" s="3">
        <f t="shared" si="9"/>
        <v>-5.937402796800114E-4</v>
      </c>
    </row>
    <row r="132" spans="2:13" ht="15.75" thickBot="1" x14ac:dyDescent="0.25">
      <c r="B132" s="86" t="s">
        <v>177</v>
      </c>
      <c r="C132" s="87">
        <v>3.4115570463660587</v>
      </c>
      <c r="D132" s="88">
        <v>9.2087127020616286</v>
      </c>
      <c r="E132" s="89">
        <v>8117</v>
      </c>
      <c r="F132" s="90">
        <v>288</v>
      </c>
      <c r="H132" s="86" t="s">
        <v>177</v>
      </c>
      <c r="I132" s="99">
        <v>1.1341614148398266E-2</v>
      </c>
      <c r="J132" s="92"/>
      <c r="M132" s="3" t="str">
        <f>"((landarea-"&amp;C132&amp;")/"&amp;D132&amp;")*("&amp;I132&amp;")"</f>
        <v>((landarea-3.41155704636606)/9.20871270206163)*(0.0113416141483983)</v>
      </c>
    </row>
    <row r="133" spans="2:13" ht="15.75" thickTop="1" x14ac:dyDescent="0.2">
      <c r="B133" s="91" t="s">
        <v>48</v>
      </c>
      <c r="C133" s="91"/>
      <c r="D133" s="91"/>
      <c r="E133" s="91"/>
      <c r="F133" s="91"/>
      <c r="H133" s="91" t="s">
        <v>7</v>
      </c>
      <c r="I133" s="91"/>
      <c r="J133" s="92"/>
    </row>
  </sheetData>
  <mergeCells count="7">
    <mergeCell ref="K5:L5"/>
    <mergeCell ref="B5:F5"/>
    <mergeCell ref="B6"/>
    <mergeCell ref="B133:F133"/>
    <mergeCell ref="H4:I4"/>
    <mergeCell ref="H5:H6"/>
    <mergeCell ref="H133:I133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40"/>
  <sheetViews>
    <sheetView topLeftCell="A13" zoomScale="90" zoomScaleNormal="90" workbookViewId="0">
      <selection activeCell="D24" sqref="D24"/>
    </sheetView>
  </sheetViews>
  <sheetFormatPr defaultRowHeight="15" x14ac:dyDescent="0.25"/>
  <cols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12</v>
      </c>
    </row>
    <row r="3" spans="1:9" x14ac:dyDescent="0.25">
      <c r="B3" t="s">
        <v>13</v>
      </c>
    </row>
    <row r="5" spans="1:9" ht="15.75" customHeight="1" thickBot="1" x14ac:dyDescent="0.3">
      <c r="C5" s="100" t="s">
        <v>22</v>
      </c>
      <c r="D5" s="100"/>
      <c r="E5" s="100"/>
      <c r="F5" s="100"/>
      <c r="G5" s="100"/>
      <c r="H5" s="100"/>
      <c r="I5" s="100"/>
    </row>
    <row r="6" spans="1:9" ht="25.5" customHeight="1" thickTop="1" x14ac:dyDescent="0.25">
      <c r="C6" s="101" t="s">
        <v>14</v>
      </c>
      <c r="D6" s="102"/>
      <c r="E6" s="103" t="s">
        <v>15</v>
      </c>
      <c r="F6" s="104"/>
      <c r="G6" s="105" t="s">
        <v>16</v>
      </c>
      <c r="H6" s="104" t="s">
        <v>17</v>
      </c>
      <c r="I6" s="106" t="s">
        <v>18</v>
      </c>
    </row>
    <row r="7" spans="1:9" ht="15.75" thickBot="1" x14ac:dyDescent="0.3">
      <c r="C7" s="107"/>
      <c r="D7" s="108"/>
      <c r="E7" s="109" t="s">
        <v>19</v>
      </c>
      <c r="F7" s="110" t="s">
        <v>20</v>
      </c>
      <c r="G7" s="110" t="s">
        <v>21</v>
      </c>
      <c r="H7" s="111"/>
      <c r="I7" s="112"/>
    </row>
    <row r="8" spans="1:9" ht="15.75" thickTop="1" x14ac:dyDescent="0.25">
      <c r="C8" s="113" t="s">
        <v>5</v>
      </c>
      <c r="D8" s="114" t="s">
        <v>179</v>
      </c>
      <c r="E8" s="115">
        <v>0.84620207083761145</v>
      </c>
      <c r="F8" s="116">
        <v>1.9257849995078249E-3</v>
      </c>
      <c r="G8" s="117"/>
      <c r="H8" s="118">
        <v>439.40630498932973</v>
      </c>
      <c r="I8" s="119">
        <v>0</v>
      </c>
    </row>
    <row r="9" spans="1:9" ht="36.75" thickBot="1" x14ac:dyDescent="0.3">
      <c r="C9" s="120"/>
      <c r="D9" s="121" t="s">
        <v>180</v>
      </c>
      <c r="E9" s="122">
        <v>0.89615937826435865</v>
      </c>
      <c r="F9" s="123">
        <v>1.9259892943155382E-3</v>
      </c>
      <c r="G9" s="123">
        <v>0.98929237345326182</v>
      </c>
      <c r="H9" s="124">
        <v>465.29821370727689</v>
      </c>
      <c r="I9" s="125">
        <v>0</v>
      </c>
    </row>
    <row r="10" spans="1:9" ht="15.75" customHeight="1" thickTop="1" x14ac:dyDescent="0.25">
      <c r="C10" s="126" t="s">
        <v>44</v>
      </c>
      <c r="D10" s="126"/>
      <c r="E10" s="126"/>
      <c r="F10" s="126"/>
      <c r="G10" s="126"/>
      <c r="H10" s="126"/>
      <c r="I10" s="126"/>
    </row>
    <row r="12" spans="1:9" x14ac:dyDescent="0.25">
      <c r="D12" t="s">
        <v>218</v>
      </c>
    </row>
    <row r="14" spans="1:9" x14ac:dyDescent="0.25">
      <c r="B14" t="s">
        <v>11</v>
      </c>
    </row>
    <row r="16" spans="1:9" ht="15.75" customHeight="1" thickBot="1" x14ac:dyDescent="0.3">
      <c r="C16" s="100" t="s">
        <v>22</v>
      </c>
      <c r="D16" s="100"/>
      <c r="E16" s="100"/>
      <c r="F16" s="100"/>
      <c r="G16" s="100"/>
      <c r="H16" s="100"/>
      <c r="I16" s="100"/>
    </row>
    <row r="17" spans="2:9" ht="25.5" customHeight="1" thickTop="1" x14ac:dyDescent="0.25">
      <c r="C17" s="101" t="s">
        <v>14</v>
      </c>
      <c r="D17" s="102"/>
      <c r="E17" s="103" t="s">
        <v>15</v>
      </c>
      <c r="F17" s="104"/>
      <c r="G17" s="105" t="s">
        <v>16</v>
      </c>
      <c r="H17" s="104" t="s">
        <v>17</v>
      </c>
      <c r="I17" s="106" t="s">
        <v>18</v>
      </c>
    </row>
    <row r="18" spans="2:9" ht="15.75" thickBot="1" x14ac:dyDescent="0.3">
      <c r="C18" s="107"/>
      <c r="D18" s="108"/>
      <c r="E18" s="109" t="s">
        <v>19</v>
      </c>
      <c r="F18" s="110" t="s">
        <v>20</v>
      </c>
      <c r="G18" s="110" t="s">
        <v>21</v>
      </c>
      <c r="H18" s="111"/>
      <c r="I18" s="112"/>
    </row>
    <row r="19" spans="2:9" ht="15.75" thickTop="1" x14ac:dyDescent="0.25">
      <c r="C19" s="113" t="s">
        <v>5</v>
      </c>
      <c r="D19" s="114" t="s">
        <v>179</v>
      </c>
      <c r="E19" s="115">
        <v>-0.49143729973247424</v>
      </c>
      <c r="F19" s="116">
        <v>1.2103722650412168E-3</v>
      </c>
      <c r="G19" s="117"/>
      <c r="H19" s="118">
        <v>-406.0216132891473</v>
      </c>
      <c r="I19" s="119">
        <v>0</v>
      </c>
    </row>
    <row r="20" spans="2:9" ht="36.75" thickBot="1" x14ac:dyDescent="0.3">
      <c r="C20" s="120"/>
      <c r="D20" s="121" t="s">
        <v>181</v>
      </c>
      <c r="E20" s="122">
        <v>0.65952722247362694</v>
      </c>
      <c r="F20" s="123">
        <v>1.210446829788865E-3</v>
      </c>
      <c r="G20" s="123">
        <v>0.98660660525724742</v>
      </c>
      <c r="H20" s="124">
        <v>544.86261291515507</v>
      </c>
      <c r="I20" s="125">
        <v>0</v>
      </c>
    </row>
    <row r="21" spans="2:9" ht="15.75" customHeight="1" thickTop="1" x14ac:dyDescent="0.25">
      <c r="C21" s="126" t="s">
        <v>44</v>
      </c>
      <c r="D21" s="126"/>
      <c r="E21" s="126"/>
      <c r="F21" s="126"/>
      <c r="G21" s="126"/>
      <c r="H21" s="126"/>
      <c r="I21" s="126"/>
    </row>
    <row r="23" spans="2:9" x14ac:dyDescent="0.25">
      <c r="D23" t="s">
        <v>219</v>
      </c>
    </row>
    <row r="26" spans="2:9" x14ac:dyDescent="0.25">
      <c r="B26" t="s">
        <v>23</v>
      </c>
    </row>
    <row r="28" spans="2:9" x14ac:dyDescent="0.25">
      <c r="C28" s="100" t="s">
        <v>24</v>
      </c>
      <c r="D28" s="100"/>
      <c r="E28" s="100"/>
    </row>
    <row r="29" spans="2:9" ht="15.75" thickBot="1" x14ac:dyDescent="0.3">
      <c r="C29" s="127" t="s">
        <v>45</v>
      </c>
      <c r="D29" s="128"/>
      <c r="E29" s="128"/>
      <c r="F29" s="1"/>
    </row>
    <row r="30" spans="2:9" ht="15.75" thickTop="1" x14ac:dyDescent="0.25">
      <c r="C30" s="129" t="s">
        <v>25</v>
      </c>
      <c r="D30" s="114" t="s">
        <v>26</v>
      </c>
      <c r="E30" s="130">
        <v>12831.000182999966</v>
      </c>
      <c r="F30" s="1"/>
    </row>
    <row r="31" spans="2:9" x14ac:dyDescent="0.25">
      <c r="C31" s="131"/>
      <c r="D31" s="132" t="s">
        <v>27</v>
      </c>
      <c r="E31" s="133">
        <v>0</v>
      </c>
      <c r="F31" s="1"/>
    </row>
    <row r="32" spans="2:9" x14ac:dyDescent="0.25">
      <c r="C32" s="131" t="s">
        <v>1</v>
      </c>
      <c r="D32" s="134"/>
      <c r="E32" s="135">
        <v>0.10761217132099159</v>
      </c>
      <c r="F32" s="1"/>
    </row>
    <row r="33" spans="3:6" ht="15" customHeight="1" x14ac:dyDescent="0.25">
      <c r="C33" s="131" t="s">
        <v>46</v>
      </c>
      <c r="D33" s="134"/>
      <c r="E33" s="136">
        <v>8.8821360675946856E-3</v>
      </c>
      <c r="F33" s="1"/>
    </row>
    <row r="34" spans="3:6" x14ac:dyDescent="0.25">
      <c r="C34" s="131" t="s">
        <v>28</v>
      </c>
      <c r="D34" s="134"/>
      <c r="E34" s="135">
        <v>-0.19459757045271167</v>
      </c>
      <c r="F34" s="1"/>
    </row>
    <row r="35" spans="3:6" ht="15" customHeight="1" x14ac:dyDescent="0.25">
      <c r="C35" s="131" t="s">
        <v>29</v>
      </c>
      <c r="D35" s="134"/>
      <c r="E35" s="137">
        <v>0.82050178397079965</v>
      </c>
      <c r="F35" s="1"/>
    </row>
    <row r="36" spans="3:6" ht="15" customHeight="1" x14ac:dyDescent="0.25">
      <c r="C36" s="131" t="s">
        <v>30</v>
      </c>
      <c r="D36" s="134"/>
      <c r="E36" s="138">
        <v>1.0061151243222253</v>
      </c>
      <c r="F36" s="1"/>
    </row>
    <row r="37" spans="3:6" ht="15" customHeight="1" x14ac:dyDescent="0.25">
      <c r="C37" s="131" t="s">
        <v>31</v>
      </c>
      <c r="D37" s="134"/>
      <c r="E37" s="139">
        <v>0.82633823150133845</v>
      </c>
      <c r="F37" s="1"/>
    </row>
    <row r="38" spans="3:6" ht="15" customHeight="1" x14ac:dyDescent="0.25">
      <c r="C38" s="131" t="s">
        <v>32</v>
      </c>
      <c r="D38" s="134"/>
      <c r="E38" s="139">
        <v>2.1621937480410112E-2</v>
      </c>
      <c r="F38" s="1"/>
    </row>
    <row r="39" spans="3:6" ht="15" customHeight="1" x14ac:dyDescent="0.25">
      <c r="C39" s="131" t="s">
        <v>33</v>
      </c>
      <c r="D39" s="134"/>
      <c r="E39" s="139">
        <v>-0.11291828297036988</v>
      </c>
      <c r="F39" s="1"/>
    </row>
    <row r="40" spans="3:6" ht="15" customHeight="1" x14ac:dyDescent="0.25">
      <c r="C40" s="131" t="s">
        <v>34</v>
      </c>
      <c r="D40" s="134"/>
      <c r="E40" s="139">
        <v>4.3240506927656665E-2</v>
      </c>
      <c r="F40" s="1"/>
    </row>
    <row r="41" spans="3:6" x14ac:dyDescent="0.25">
      <c r="C41" s="131" t="s">
        <v>35</v>
      </c>
      <c r="D41" s="134"/>
      <c r="E41" s="140">
        <v>-1.1630706448513684</v>
      </c>
      <c r="F41" s="1"/>
    </row>
    <row r="42" spans="3:6" x14ac:dyDescent="0.25">
      <c r="C42" s="131" t="s">
        <v>36</v>
      </c>
      <c r="D42" s="134"/>
      <c r="E42" s="140">
        <v>4.4087578032270187</v>
      </c>
      <c r="F42" s="1"/>
    </row>
    <row r="43" spans="3:6" x14ac:dyDescent="0.25">
      <c r="C43" s="131" t="s">
        <v>37</v>
      </c>
      <c r="D43" s="141" t="s">
        <v>38</v>
      </c>
      <c r="E43" s="135">
        <v>-0.82110871451394774</v>
      </c>
      <c r="F43" s="1"/>
    </row>
    <row r="44" spans="3:6" x14ac:dyDescent="0.25">
      <c r="C44" s="131"/>
      <c r="D44" s="141" t="s">
        <v>39</v>
      </c>
      <c r="E44" s="135">
        <v>-0.49911674257165367</v>
      </c>
      <c r="F44" s="1"/>
    </row>
    <row r="45" spans="3:6" x14ac:dyDescent="0.25">
      <c r="C45" s="131"/>
      <c r="D45" s="141" t="s">
        <v>40</v>
      </c>
      <c r="E45" s="135">
        <v>0.21511910024073985</v>
      </c>
      <c r="F45" s="1"/>
    </row>
    <row r="46" spans="3:6" ht="15.75" thickBot="1" x14ac:dyDescent="0.3">
      <c r="C46" s="120"/>
      <c r="D46" s="142" t="s">
        <v>41</v>
      </c>
      <c r="E46" s="143">
        <v>1.0558313589628634</v>
      </c>
    </row>
    <row r="47" spans="3:6" ht="15.75" thickTop="1" x14ac:dyDescent="0.25"/>
    <row r="49" spans="2:2" x14ac:dyDescent="0.25">
      <c r="B49" t="s">
        <v>42</v>
      </c>
    </row>
    <row r="77" ht="24.75" customHeight="1" x14ac:dyDescent="0.25"/>
    <row r="78" ht="13.5" customHeight="1" x14ac:dyDescent="0.25"/>
    <row r="79" hidden="1" x14ac:dyDescent="0.25"/>
    <row r="80" hidden="1" x14ac:dyDescent="0.25"/>
    <row r="81" spans="1:17" hidden="1" x14ac:dyDescent="0.25"/>
    <row r="83" spans="1:17" ht="15.75" thickBot="1" x14ac:dyDescent="0.3">
      <c r="A83" s="159" t="s">
        <v>182</v>
      </c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28"/>
    </row>
    <row r="84" spans="1:17" ht="15.75" customHeight="1" thickTop="1" x14ac:dyDescent="0.25">
      <c r="A84" s="144" t="s">
        <v>47</v>
      </c>
      <c r="B84" s="164" t="s">
        <v>183</v>
      </c>
      <c r="C84" s="161"/>
      <c r="D84" s="161"/>
      <c r="E84" s="161"/>
      <c r="F84" s="163"/>
      <c r="G84" s="160" t="s">
        <v>184</v>
      </c>
      <c r="H84" s="161"/>
      <c r="I84" s="161"/>
      <c r="J84" s="161"/>
      <c r="K84" s="163"/>
      <c r="L84" s="160" t="s">
        <v>185</v>
      </c>
      <c r="M84" s="161"/>
      <c r="N84" s="161"/>
      <c r="O84" s="161"/>
      <c r="P84" s="162"/>
      <c r="Q84" s="128"/>
    </row>
    <row r="85" spans="1:17" ht="15.75" thickBot="1" x14ac:dyDescent="0.3">
      <c r="A85" s="145"/>
      <c r="B85" s="109" t="s">
        <v>186</v>
      </c>
      <c r="C85" s="110" t="s">
        <v>187</v>
      </c>
      <c r="D85" s="110" t="s">
        <v>188</v>
      </c>
      <c r="E85" s="110" t="s">
        <v>189</v>
      </c>
      <c r="F85" s="110" t="s">
        <v>190</v>
      </c>
      <c r="G85" s="110" t="s">
        <v>186</v>
      </c>
      <c r="H85" s="110" t="s">
        <v>187</v>
      </c>
      <c r="I85" s="110" t="s">
        <v>188</v>
      </c>
      <c r="J85" s="110" t="s">
        <v>189</v>
      </c>
      <c r="K85" s="110" t="s">
        <v>190</v>
      </c>
      <c r="L85" s="110" t="s">
        <v>186</v>
      </c>
      <c r="M85" s="110" t="s">
        <v>187</v>
      </c>
      <c r="N85" s="110" t="s">
        <v>188</v>
      </c>
      <c r="O85" s="110" t="s">
        <v>189</v>
      </c>
      <c r="P85" s="146" t="s">
        <v>190</v>
      </c>
      <c r="Q85" s="128"/>
    </row>
    <row r="86" spans="1:17" ht="72.75" thickTop="1" x14ac:dyDescent="0.25">
      <c r="A86" s="147" t="s">
        <v>51</v>
      </c>
      <c r="B86" s="148">
        <v>0</v>
      </c>
      <c r="C86" s="116">
        <v>1.8736786578767782E-3</v>
      </c>
      <c r="D86" s="116">
        <v>2.9233430307606992E-3</v>
      </c>
      <c r="E86" s="116">
        <v>3.3801449126674904E-2</v>
      </c>
      <c r="F86" s="116">
        <v>0.32643118048854952</v>
      </c>
      <c r="G86" s="116">
        <v>6.3498031648184933E-3</v>
      </c>
      <c r="H86" s="116">
        <v>1.947808002606435E-2</v>
      </c>
      <c r="I86" s="116">
        <v>7.991056227903312E-2</v>
      </c>
      <c r="J86" s="116">
        <v>0.15700439004308298</v>
      </c>
      <c r="K86" s="116">
        <v>0.57462850377634644</v>
      </c>
      <c r="L86" s="118">
        <v>0</v>
      </c>
      <c r="M86" s="116">
        <v>9.6011358726520442E-4</v>
      </c>
      <c r="N86" s="116">
        <v>5.2037991192411474E-4</v>
      </c>
      <c r="O86" s="116">
        <v>2.9226816826108839E-3</v>
      </c>
      <c r="P86" s="149">
        <v>5.6735258923095805E-2</v>
      </c>
      <c r="Q86" s="128"/>
    </row>
    <row r="87" spans="1:17" ht="72" x14ac:dyDescent="0.25">
      <c r="A87" s="150" t="s">
        <v>52</v>
      </c>
      <c r="B87" s="151">
        <v>0</v>
      </c>
      <c r="C87" s="152">
        <v>2.8438335303307169E-3</v>
      </c>
      <c r="D87" s="152">
        <v>1.7568718078498552E-2</v>
      </c>
      <c r="E87" s="152">
        <v>0.20596402360653965</v>
      </c>
      <c r="F87" s="152">
        <v>0.35423333049183009</v>
      </c>
      <c r="G87" s="152">
        <v>6.6465234648670865E-2</v>
      </c>
      <c r="H87" s="152">
        <v>0.18491374406062544</v>
      </c>
      <c r="I87" s="152">
        <v>0.34141489121112328</v>
      </c>
      <c r="J87" s="152">
        <v>0.47375416891478961</v>
      </c>
      <c r="K87" s="152">
        <v>0.25965782338925664</v>
      </c>
      <c r="L87" s="153">
        <v>0</v>
      </c>
      <c r="M87" s="152">
        <v>4.2755179210398616E-4</v>
      </c>
      <c r="N87" s="152">
        <v>7.1566741760630513E-4</v>
      </c>
      <c r="O87" s="152">
        <v>3.0269075798976266E-3</v>
      </c>
      <c r="P87" s="154">
        <v>8.7599860777148403E-2</v>
      </c>
      <c r="Q87" s="128"/>
    </row>
    <row r="88" spans="1:17" ht="72" x14ac:dyDescent="0.25">
      <c r="A88" s="150" t="s">
        <v>53</v>
      </c>
      <c r="B88" s="155">
        <v>1.1536954532434208E-3</v>
      </c>
      <c r="C88" s="152">
        <v>1.4687292058562864E-2</v>
      </c>
      <c r="D88" s="152">
        <v>7.5100398707920846E-2</v>
      </c>
      <c r="E88" s="152">
        <v>0.17425573933204436</v>
      </c>
      <c r="F88" s="152">
        <v>8.6067781010639888E-2</v>
      </c>
      <c r="G88" s="152">
        <v>0.20397917251716419</v>
      </c>
      <c r="H88" s="152">
        <v>0.22631918880523605</v>
      </c>
      <c r="I88" s="152">
        <v>0.15484409052678438</v>
      </c>
      <c r="J88" s="152">
        <v>0.12031756488817895</v>
      </c>
      <c r="K88" s="152">
        <v>4.1462730803063862E-2</v>
      </c>
      <c r="L88" s="153">
        <v>0</v>
      </c>
      <c r="M88" s="152">
        <v>3.421038497216841E-3</v>
      </c>
      <c r="N88" s="152">
        <v>7.9036540794260954E-3</v>
      </c>
      <c r="O88" s="152">
        <v>1.258751983668706E-2</v>
      </c>
      <c r="P88" s="154">
        <v>3.5321776486448693E-2</v>
      </c>
      <c r="Q88" s="128"/>
    </row>
    <row r="89" spans="1:17" ht="84" x14ac:dyDescent="0.25">
      <c r="A89" s="150" t="s">
        <v>54</v>
      </c>
      <c r="B89" s="155">
        <v>1.3792058500431539E-2</v>
      </c>
      <c r="C89" s="152">
        <v>2.5981347777153441E-2</v>
      </c>
      <c r="D89" s="152">
        <v>7.9710296664991465E-2</v>
      </c>
      <c r="E89" s="152">
        <v>0.20639293083896343</v>
      </c>
      <c r="F89" s="152">
        <v>7.8440980394214876E-2</v>
      </c>
      <c r="G89" s="152">
        <v>0.16460784263206293</v>
      </c>
      <c r="H89" s="152">
        <v>0.24973551750753711</v>
      </c>
      <c r="I89" s="152">
        <v>0.24601402447815263</v>
      </c>
      <c r="J89" s="152">
        <v>0.10832324316989941</v>
      </c>
      <c r="K89" s="152">
        <v>1.8532049257141227E-2</v>
      </c>
      <c r="L89" s="152">
        <v>1.0956067059751846E-2</v>
      </c>
      <c r="M89" s="152">
        <v>2.0416547169575385E-2</v>
      </c>
      <c r="N89" s="152">
        <v>1.8672721571691787E-2</v>
      </c>
      <c r="O89" s="152">
        <v>3.5085599431790966E-2</v>
      </c>
      <c r="P89" s="154">
        <v>4.2217968751932608E-2</v>
      </c>
      <c r="Q89" s="128"/>
    </row>
    <row r="90" spans="1:17" ht="84" x14ac:dyDescent="0.25">
      <c r="A90" s="150" t="s">
        <v>55</v>
      </c>
      <c r="B90" s="155">
        <v>0.28523980228070767</v>
      </c>
      <c r="C90" s="152">
        <v>0.38135783164657755</v>
      </c>
      <c r="D90" s="152">
        <v>0.33436889288986232</v>
      </c>
      <c r="E90" s="152">
        <v>0.14389985576635123</v>
      </c>
      <c r="F90" s="152">
        <v>6.5416463094436342E-2</v>
      </c>
      <c r="G90" s="152">
        <v>0.13162334347275309</v>
      </c>
      <c r="H90" s="152">
        <v>7.7201666784024431E-2</v>
      </c>
      <c r="I90" s="152">
        <v>4.1936193755022895E-2</v>
      </c>
      <c r="J90" s="152">
        <v>4.8031876691828276E-2</v>
      </c>
      <c r="K90" s="152">
        <v>3.4938711897153044E-2</v>
      </c>
      <c r="L90" s="152">
        <v>0.2631199389666406</v>
      </c>
      <c r="M90" s="152">
        <v>0.33851609226470958</v>
      </c>
      <c r="N90" s="152">
        <v>0.40491481491537112</v>
      </c>
      <c r="O90" s="152">
        <v>0.40708376309901351</v>
      </c>
      <c r="P90" s="154">
        <v>0.42555975965306242</v>
      </c>
      <c r="Q90" s="128"/>
    </row>
    <row r="91" spans="1:17" ht="84" x14ac:dyDescent="0.25">
      <c r="A91" s="150" t="s">
        <v>56</v>
      </c>
      <c r="B91" s="155">
        <v>0.12189668154674967</v>
      </c>
      <c r="C91" s="152">
        <v>0.15321760148917402</v>
      </c>
      <c r="D91" s="152">
        <v>0.18852518563841147</v>
      </c>
      <c r="E91" s="152">
        <v>0.13362262432362909</v>
      </c>
      <c r="F91" s="152">
        <v>5.0069936020042533E-2</v>
      </c>
      <c r="G91" s="152">
        <v>0.20564554301850455</v>
      </c>
      <c r="H91" s="152">
        <v>0.15232056061554838</v>
      </c>
      <c r="I91" s="152">
        <v>9.1789634600141445E-2</v>
      </c>
      <c r="J91" s="152">
        <v>5.9386623850842729E-2</v>
      </c>
      <c r="K91" s="152">
        <v>3.3235619247431576E-2</v>
      </c>
      <c r="L91" s="152">
        <v>0.112402625599023</v>
      </c>
      <c r="M91" s="152">
        <v>0.13551568245745699</v>
      </c>
      <c r="N91" s="152">
        <v>0.14733302045788621</v>
      </c>
      <c r="O91" s="152">
        <v>0.18067468545056622</v>
      </c>
      <c r="P91" s="154">
        <v>0.12986374288777325</v>
      </c>
      <c r="Q91" s="128"/>
    </row>
    <row r="92" spans="1:17" ht="84" x14ac:dyDescent="0.25">
      <c r="A92" s="150" t="s">
        <v>57</v>
      </c>
      <c r="B92" s="155">
        <v>0.33328942425127189</v>
      </c>
      <c r="C92" s="152">
        <v>0.23606654741337449</v>
      </c>
      <c r="D92" s="152">
        <v>0.19550999472947103</v>
      </c>
      <c r="E92" s="152">
        <v>8.1856909608697084E-2</v>
      </c>
      <c r="F92" s="152">
        <v>1.9034294528381065E-2</v>
      </c>
      <c r="G92" s="152">
        <v>0.1595843483832915</v>
      </c>
      <c r="H92" s="152">
        <v>8.3185938290540468E-2</v>
      </c>
      <c r="I92" s="152">
        <v>3.5477020474084034E-2</v>
      </c>
      <c r="J92" s="152">
        <v>2.6324946793880147E-2</v>
      </c>
      <c r="K92" s="152">
        <v>3.0398617284596975E-3</v>
      </c>
      <c r="L92" s="152">
        <v>0.35617991323950116</v>
      </c>
      <c r="M92" s="152">
        <v>0.27644082155502109</v>
      </c>
      <c r="N92" s="152">
        <v>0.24063002957751539</v>
      </c>
      <c r="O92" s="152">
        <v>0.21340625326450763</v>
      </c>
      <c r="P92" s="154">
        <v>0.14693171192246726</v>
      </c>
      <c r="Q92" s="128"/>
    </row>
    <row r="93" spans="1:17" ht="72" x14ac:dyDescent="0.25">
      <c r="A93" s="150" t="s">
        <v>58</v>
      </c>
      <c r="B93" s="155">
        <v>5.5883638531464015E-3</v>
      </c>
      <c r="C93" s="152">
        <v>9.4211622286314821E-3</v>
      </c>
      <c r="D93" s="152">
        <v>6.5154491381536842E-3</v>
      </c>
      <c r="E93" s="152">
        <v>1.6564726374863569E-3</v>
      </c>
      <c r="F93" s="152">
        <v>1.2896370832030772E-3</v>
      </c>
      <c r="G93" s="152">
        <v>3.4594939184905858E-3</v>
      </c>
      <c r="H93" s="152">
        <v>2.5142974351459128E-3</v>
      </c>
      <c r="I93" s="152">
        <v>4.5925620799931927E-4</v>
      </c>
      <c r="J93" s="152">
        <v>2.2087733918690839E-3</v>
      </c>
      <c r="K93" s="153">
        <v>0</v>
      </c>
      <c r="L93" s="152">
        <v>6.458961079168277E-3</v>
      </c>
      <c r="M93" s="152">
        <v>7.6273183260368851E-3</v>
      </c>
      <c r="N93" s="152">
        <v>9.9021594707847035E-3</v>
      </c>
      <c r="O93" s="152">
        <v>6.48606059532854E-3</v>
      </c>
      <c r="P93" s="154">
        <v>4.4336766038648272E-3</v>
      </c>
      <c r="Q93" s="128"/>
    </row>
    <row r="94" spans="1:17" ht="72" x14ac:dyDescent="0.25">
      <c r="A94" s="150" t="s">
        <v>59</v>
      </c>
      <c r="B94" s="155">
        <v>6.1523938857256731E-2</v>
      </c>
      <c r="C94" s="152">
        <v>4.5443656968195072E-2</v>
      </c>
      <c r="D94" s="152">
        <v>2.5002767489487598E-2</v>
      </c>
      <c r="E94" s="152">
        <v>6.3075979472816714E-3</v>
      </c>
      <c r="F94" s="152">
        <v>6.5798102348024734E-4</v>
      </c>
      <c r="G94" s="152">
        <v>3.1455388199503533E-2</v>
      </c>
      <c r="H94" s="152">
        <v>2.9315308207144247E-3</v>
      </c>
      <c r="I94" s="152">
        <v>2.1782429109713682E-3</v>
      </c>
      <c r="J94" s="152">
        <v>1.6873970405207198E-3</v>
      </c>
      <c r="K94" s="153">
        <v>0</v>
      </c>
      <c r="L94" s="152">
        <v>6.6005455141969441E-2</v>
      </c>
      <c r="M94" s="152">
        <v>5.624098839919893E-2</v>
      </c>
      <c r="N94" s="152">
        <v>3.6517910413984257E-2</v>
      </c>
      <c r="O94" s="152">
        <v>2.6841296938851882E-2</v>
      </c>
      <c r="P94" s="154">
        <v>1.7427477002071704E-2</v>
      </c>
      <c r="Q94" s="128"/>
    </row>
    <row r="95" spans="1:17" ht="60" x14ac:dyDescent="0.25">
      <c r="A95" s="150" t="s">
        <v>60</v>
      </c>
      <c r="B95" s="155">
        <v>3.8897317389119577E-3</v>
      </c>
      <c r="C95" s="152">
        <v>3.0671011092003276E-3</v>
      </c>
      <c r="D95" s="152">
        <v>2.1721671087873793E-3</v>
      </c>
      <c r="E95" s="153">
        <v>0</v>
      </c>
      <c r="F95" s="153">
        <v>0</v>
      </c>
      <c r="G95" s="153">
        <v>0</v>
      </c>
      <c r="H95" s="153">
        <v>0</v>
      </c>
      <c r="I95" s="153">
        <v>0</v>
      </c>
      <c r="J95" s="153">
        <v>0</v>
      </c>
      <c r="K95" s="153">
        <v>0</v>
      </c>
      <c r="L95" s="152">
        <v>4.3155547810786862E-3</v>
      </c>
      <c r="M95" s="152">
        <v>2.6547643133778779E-3</v>
      </c>
      <c r="N95" s="152">
        <v>4.6080170242735292E-3</v>
      </c>
      <c r="O95" s="152">
        <v>2.0719054486326195E-3</v>
      </c>
      <c r="P95" s="154">
        <v>1.7785694560897814E-3</v>
      </c>
      <c r="Q95" s="128"/>
    </row>
    <row r="96" spans="1:17" ht="72" x14ac:dyDescent="0.25">
      <c r="A96" s="150" t="s">
        <v>191</v>
      </c>
      <c r="B96" s="151">
        <v>0</v>
      </c>
      <c r="C96" s="153">
        <v>0</v>
      </c>
      <c r="D96" s="153">
        <v>0</v>
      </c>
      <c r="E96" s="153">
        <v>0</v>
      </c>
      <c r="F96" s="153">
        <v>0</v>
      </c>
      <c r="G96" s="153">
        <v>0</v>
      </c>
      <c r="H96" s="153">
        <v>0</v>
      </c>
      <c r="I96" s="153">
        <v>0</v>
      </c>
      <c r="J96" s="153">
        <v>0</v>
      </c>
      <c r="K96" s="153">
        <v>0</v>
      </c>
      <c r="L96" s="153">
        <v>0</v>
      </c>
      <c r="M96" s="153">
        <v>0</v>
      </c>
      <c r="N96" s="153">
        <v>0</v>
      </c>
      <c r="O96" s="153">
        <v>0</v>
      </c>
      <c r="P96" s="156">
        <v>0</v>
      </c>
      <c r="Q96" s="128"/>
    </row>
    <row r="97" spans="1:17" ht="72" x14ac:dyDescent="0.25">
      <c r="A97" s="150" t="s">
        <v>192</v>
      </c>
      <c r="B97" s="151">
        <v>0</v>
      </c>
      <c r="C97" s="153">
        <v>0</v>
      </c>
      <c r="D97" s="153">
        <v>0</v>
      </c>
      <c r="E97" s="153">
        <v>0</v>
      </c>
      <c r="F97" s="153">
        <v>0</v>
      </c>
      <c r="G97" s="153">
        <v>0</v>
      </c>
      <c r="H97" s="153">
        <v>0</v>
      </c>
      <c r="I97" s="153">
        <v>0</v>
      </c>
      <c r="J97" s="153">
        <v>0</v>
      </c>
      <c r="K97" s="153">
        <v>0</v>
      </c>
      <c r="L97" s="153">
        <v>0</v>
      </c>
      <c r="M97" s="153">
        <v>0</v>
      </c>
      <c r="N97" s="153">
        <v>0</v>
      </c>
      <c r="O97" s="153">
        <v>0</v>
      </c>
      <c r="P97" s="156">
        <v>0</v>
      </c>
      <c r="Q97" s="128"/>
    </row>
    <row r="98" spans="1:17" ht="144" x14ac:dyDescent="0.25">
      <c r="A98" s="150" t="s">
        <v>61</v>
      </c>
      <c r="B98" s="155">
        <v>0.17362630351828076</v>
      </c>
      <c r="C98" s="152">
        <v>0.12570897999301303</v>
      </c>
      <c r="D98" s="152">
        <v>7.1033609717197244E-2</v>
      </c>
      <c r="E98" s="152">
        <v>9.5299779406078401E-3</v>
      </c>
      <c r="F98" s="152">
        <v>7.0755454098595546E-4</v>
      </c>
      <c r="G98" s="152">
        <v>2.2316161514519098E-2</v>
      </c>
      <c r="H98" s="152">
        <v>1.3994756545641369E-3</v>
      </c>
      <c r="I98" s="153">
        <v>0</v>
      </c>
      <c r="J98" s="153">
        <v>0</v>
      </c>
      <c r="K98" s="153">
        <v>0</v>
      </c>
      <c r="L98" s="152">
        <v>0.18056148413286724</v>
      </c>
      <c r="M98" s="152">
        <v>0.15777908163803725</v>
      </c>
      <c r="N98" s="152">
        <v>0.1282816251595362</v>
      </c>
      <c r="O98" s="152">
        <v>0.10849262423762315</v>
      </c>
      <c r="P98" s="154">
        <v>4.8069692176651309E-2</v>
      </c>
      <c r="Q98" s="128"/>
    </row>
    <row r="99" spans="1:17" ht="72" x14ac:dyDescent="0.25">
      <c r="A99" s="150" t="s">
        <v>62</v>
      </c>
      <c r="B99" s="151">
        <v>0</v>
      </c>
      <c r="C99" s="153">
        <v>0</v>
      </c>
      <c r="D99" s="153">
        <v>0</v>
      </c>
      <c r="E99" s="152">
        <v>7.6095237305186421E-4</v>
      </c>
      <c r="F99" s="152">
        <v>1.5465256581544557E-2</v>
      </c>
      <c r="G99" s="153">
        <v>0</v>
      </c>
      <c r="H99" s="153">
        <v>0</v>
      </c>
      <c r="I99" s="152">
        <v>1.4970210555917125E-3</v>
      </c>
      <c r="J99" s="152">
        <v>2.3803411039450299E-3</v>
      </c>
      <c r="K99" s="152">
        <v>3.326746323456059E-2</v>
      </c>
      <c r="L99" s="153">
        <v>0</v>
      </c>
      <c r="M99" s="153">
        <v>0</v>
      </c>
      <c r="N99" s="153">
        <v>0</v>
      </c>
      <c r="O99" s="153">
        <v>0</v>
      </c>
      <c r="P99" s="154">
        <v>2.8556712310204746E-3</v>
      </c>
      <c r="Q99" s="128"/>
    </row>
    <row r="100" spans="1:17" ht="60" x14ac:dyDescent="0.25">
      <c r="A100" s="150" t="s">
        <v>63</v>
      </c>
      <c r="B100" s="151">
        <v>0</v>
      </c>
      <c r="C100" s="152">
        <v>3.309671279108007E-4</v>
      </c>
      <c r="D100" s="152">
        <v>1.5691768064565932E-3</v>
      </c>
      <c r="E100" s="152">
        <v>1.9514664986730044E-3</v>
      </c>
      <c r="F100" s="152">
        <v>2.1856047426910561E-3</v>
      </c>
      <c r="G100" s="152">
        <v>4.5136685302212013E-3</v>
      </c>
      <c r="H100" s="153">
        <v>0</v>
      </c>
      <c r="I100" s="152">
        <v>4.4790625010959909E-3</v>
      </c>
      <c r="J100" s="152">
        <v>5.8067411116382792E-4</v>
      </c>
      <c r="K100" s="152">
        <v>1.2372366665873867E-3</v>
      </c>
      <c r="L100" s="153">
        <v>0</v>
      </c>
      <c r="M100" s="153">
        <v>0</v>
      </c>
      <c r="N100" s="153">
        <v>0</v>
      </c>
      <c r="O100" s="152">
        <v>1.3207024344897881E-3</v>
      </c>
      <c r="P100" s="154">
        <v>1.2048341283733646E-3</v>
      </c>
      <c r="Q100" s="128"/>
    </row>
    <row r="101" spans="1:17" ht="96" x14ac:dyDescent="0.25">
      <c r="A101" s="150" t="s">
        <v>64</v>
      </c>
      <c r="B101" s="151">
        <v>0</v>
      </c>
      <c r="C101" s="153">
        <v>0</v>
      </c>
      <c r="D101" s="153">
        <v>0</v>
      </c>
      <c r="E101" s="152">
        <v>1.224202005530731E-2</v>
      </c>
      <c r="F101" s="152">
        <v>0.25950144419487153</v>
      </c>
      <c r="G101" s="153">
        <v>0</v>
      </c>
      <c r="H101" s="152">
        <v>8.0365995090119179E-3</v>
      </c>
      <c r="I101" s="152">
        <v>3.448010540598833E-2</v>
      </c>
      <c r="J101" s="152">
        <v>0.14474671349831236</v>
      </c>
      <c r="K101" s="152">
        <v>0.46507862671488709</v>
      </c>
      <c r="L101" s="153">
        <v>0</v>
      </c>
      <c r="M101" s="153">
        <v>0</v>
      </c>
      <c r="N101" s="153">
        <v>0</v>
      </c>
      <c r="O101" s="153">
        <v>0</v>
      </c>
      <c r="P101" s="154">
        <v>2.5604227146244666E-2</v>
      </c>
      <c r="Q101" s="128"/>
    </row>
    <row r="102" spans="1:17" ht="84" x14ac:dyDescent="0.25">
      <c r="A102" s="150" t="s">
        <v>65</v>
      </c>
      <c r="B102" s="151">
        <v>0</v>
      </c>
      <c r="C102" s="152">
        <v>2.9090225474753069E-4</v>
      </c>
      <c r="D102" s="152">
        <v>4.4703684206547518E-4</v>
      </c>
      <c r="E102" s="152">
        <v>2.1341251580013858E-2</v>
      </c>
      <c r="F102" s="152">
        <v>0.21695745953400272</v>
      </c>
      <c r="G102" s="152">
        <v>1.7181900805639896E-3</v>
      </c>
      <c r="H102" s="152">
        <v>1.6016502882106657E-2</v>
      </c>
      <c r="I102" s="152">
        <v>3.8453019632972145E-2</v>
      </c>
      <c r="J102" s="152">
        <v>0.1209696172650849</v>
      </c>
      <c r="K102" s="152">
        <v>0.33173245136928348</v>
      </c>
      <c r="L102" s="153">
        <v>0</v>
      </c>
      <c r="M102" s="153">
        <v>0</v>
      </c>
      <c r="N102" s="153">
        <v>0</v>
      </c>
      <c r="O102" s="152">
        <v>5.1269876555677457E-4</v>
      </c>
      <c r="P102" s="154">
        <v>6.9040389337523322E-2</v>
      </c>
      <c r="Q102" s="128"/>
    </row>
    <row r="103" spans="1:17" ht="72" x14ac:dyDescent="0.25">
      <c r="A103" s="150" t="s">
        <v>66</v>
      </c>
      <c r="B103" s="151">
        <v>0</v>
      </c>
      <c r="C103" s="152">
        <v>1.6553396878519217E-4</v>
      </c>
      <c r="D103" s="152">
        <v>1.4816926586456408E-3</v>
      </c>
      <c r="E103" s="152">
        <v>8.4740277176038672E-3</v>
      </c>
      <c r="F103" s="152">
        <v>2.0759305677768704E-2</v>
      </c>
      <c r="G103" s="152">
        <v>1.4912273034048316E-3</v>
      </c>
      <c r="H103" s="152">
        <v>8.2728695814483985E-3</v>
      </c>
      <c r="I103" s="152">
        <v>1.5583797266680343E-2</v>
      </c>
      <c r="J103" s="152">
        <v>2.4723612335727615E-2</v>
      </c>
      <c r="K103" s="152">
        <v>1.829810768503155E-2</v>
      </c>
      <c r="L103" s="153">
        <v>0</v>
      </c>
      <c r="M103" s="153">
        <v>0</v>
      </c>
      <c r="N103" s="152">
        <v>2.7882152001703454E-4</v>
      </c>
      <c r="O103" s="153">
        <v>0</v>
      </c>
      <c r="P103" s="154">
        <v>6.3409264982000387E-3</v>
      </c>
      <c r="Q103" s="128"/>
    </row>
    <row r="104" spans="1:17" ht="84" x14ac:dyDescent="0.25">
      <c r="A104" s="150" t="s">
        <v>67</v>
      </c>
      <c r="B104" s="151">
        <v>0</v>
      </c>
      <c r="C104" s="153">
        <v>0</v>
      </c>
      <c r="D104" s="153">
        <v>0</v>
      </c>
      <c r="E104" s="152">
        <v>5.5010695778400561E-4</v>
      </c>
      <c r="F104" s="152">
        <v>4.3013654137964881E-3</v>
      </c>
      <c r="G104" s="153">
        <v>0</v>
      </c>
      <c r="H104" s="153">
        <v>0</v>
      </c>
      <c r="I104" s="152">
        <v>2.8194672613279874E-3</v>
      </c>
      <c r="J104" s="152">
        <v>6.408618694904316E-3</v>
      </c>
      <c r="K104" s="152">
        <v>2.0271052187586193E-3</v>
      </c>
      <c r="L104" s="153">
        <v>0</v>
      </c>
      <c r="M104" s="153">
        <v>0</v>
      </c>
      <c r="N104" s="153">
        <v>0</v>
      </c>
      <c r="O104" s="153">
        <v>0</v>
      </c>
      <c r="P104" s="154">
        <v>7.635303255686004E-4</v>
      </c>
      <c r="Q104" s="128"/>
    </row>
    <row r="105" spans="1:17" ht="96" x14ac:dyDescent="0.25">
      <c r="A105" s="150" t="s">
        <v>68</v>
      </c>
      <c r="B105" s="155">
        <v>3.2307971027428561E-4</v>
      </c>
      <c r="C105" s="152">
        <v>1.0656003107206121E-3</v>
      </c>
      <c r="D105" s="152">
        <v>3.5302137868913329E-4</v>
      </c>
      <c r="E105" s="152">
        <v>1.8119293307977891E-4</v>
      </c>
      <c r="F105" s="152">
        <v>2.7560586605892435E-3</v>
      </c>
      <c r="G105" s="152">
        <v>2.8394047470991311E-3</v>
      </c>
      <c r="H105" s="153">
        <v>0</v>
      </c>
      <c r="I105" s="152">
        <v>4.7109282969794945E-4</v>
      </c>
      <c r="J105" s="152">
        <v>4.4224564213511059E-3</v>
      </c>
      <c r="K105" s="152">
        <v>1.4304205289805054E-3</v>
      </c>
      <c r="L105" s="153">
        <v>0</v>
      </c>
      <c r="M105" s="152">
        <v>5.5049917471052033E-4</v>
      </c>
      <c r="N105" s="153">
        <v>0</v>
      </c>
      <c r="O105" s="153">
        <v>0</v>
      </c>
      <c r="P105" s="154">
        <v>8.5130271389680014E-4</v>
      </c>
      <c r="Q105" s="128"/>
    </row>
    <row r="106" spans="1:17" ht="84" x14ac:dyDescent="0.25">
      <c r="A106" s="150" t="s">
        <v>69</v>
      </c>
      <c r="B106" s="155">
        <v>6.2494359914329973E-4</v>
      </c>
      <c r="C106" s="152">
        <v>7.3611418325589077E-4</v>
      </c>
      <c r="D106" s="152">
        <v>1.8457000241409087E-3</v>
      </c>
      <c r="E106" s="152">
        <v>7.8516871188480664E-3</v>
      </c>
      <c r="F106" s="152">
        <v>1.159567029232904E-2</v>
      </c>
      <c r="G106" s="152">
        <v>2.3477167824302887E-4</v>
      </c>
      <c r="H106" s="152">
        <v>3.4306348894087373E-3</v>
      </c>
      <c r="I106" s="152">
        <v>4.6074844255324984E-3</v>
      </c>
      <c r="J106" s="152">
        <v>8.7885401890285975E-3</v>
      </c>
      <c r="K106" s="152">
        <v>2.6642443421854294E-3</v>
      </c>
      <c r="L106" s="153">
        <v>0</v>
      </c>
      <c r="M106" s="152">
        <v>1.8392168132166909E-3</v>
      </c>
      <c r="N106" s="152">
        <v>4.0836550620379166E-4</v>
      </c>
      <c r="O106" s="152">
        <v>5.6828533298345447E-4</v>
      </c>
      <c r="P106" s="154">
        <v>2.4752401900113068E-2</v>
      </c>
      <c r="Q106" s="128"/>
    </row>
    <row r="107" spans="1:17" ht="72" x14ac:dyDescent="0.25">
      <c r="A107" s="150" t="s">
        <v>70</v>
      </c>
      <c r="B107" s="155">
        <v>0.16572985801272813</v>
      </c>
      <c r="C107" s="152">
        <v>0.24418777031106201</v>
      </c>
      <c r="D107" s="152">
        <v>0.24393827062837872</v>
      </c>
      <c r="E107" s="152">
        <v>0.18132209655662296</v>
      </c>
      <c r="F107" s="152">
        <v>0.11316765031866441</v>
      </c>
      <c r="G107" s="152">
        <v>0.14830521327463039</v>
      </c>
      <c r="H107" s="152">
        <v>0.14204462010676464</v>
      </c>
      <c r="I107" s="152">
        <v>0.11716064363164862</v>
      </c>
      <c r="J107" s="152">
        <v>0.1341931190589635</v>
      </c>
      <c r="K107" s="152">
        <v>5.0569368893676039E-2</v>
      </c>
      <c r="L107" s="152">
        <v>0.14858318854156669</v>
      </c>
      <c r="M107" s="152">
        <v>0.20516984988902245</v>
      </c>
      <c r="N107" s="152">
        <v>0.26245301403237936</v>
      </c>
      <c r="O107" s="152">
        <v>0.26269524336727534</v>
      </c>
      <c r="P107" s="154">
        <v>0.33386446780933604</v>
      </c>
      <c r="Q107" s="128"/>
    </row>
    <row r="108" spans="1:17" ht="96" x14ac:dyDescent="0.25">
      <c r="A108" s="150" t="s">
        <v>71</v>
      </c>
      <c r="B108" s="155">
        <v>0.32355247209763088</v>
      </c>
      <c r="C108" s="152">
        <v>0.35446952804782494</v>
      </c>
      <c r="D108" s="152">
        <v>0.3216514843024722</v>
      </c>
      <c r="E108" s="152">
        <v>0.10775527274784001</v>
      </c>
      <c r="F108" s="152">
        <v>2.6230493782536064E-2</v>
      </c>
      <c r="G108" s="152">
        <v>0.19496215857490876</v>
      </c>
      <c r="H108" s="152">
        <v>6.9573696095704615E-2</v>
      </c>
      <c r="I108" s="152">
        <v>5.0144520861284438E-2</v>
      </c>
      <c r="J108" s="152">
        <v>2.5938771970141786E-2</v>
      </c>
      <c r="K108" s="152">
        <v>1.5491233805257514E-2</v>
      </c>
      <c r="L108" s="152">
        <v>0.30622410958165347</v>
      </c>
      <c r="M108" s="152">
        <v>0.36487288116584243</v>
      </c>
      <c r="N108" s="152">
        <v>0.35070916920019507</v>
      </c>
      <c r="O108" s="152">
        <v>0.38177273769627568</v>
      </c>
      <c r="P108" s="154">
        <v>0.26119579773671125</v>
      </c>
      <c r="Q108" s="128"/>
    </row>
    <row r="109" spans="1:17" ht="72" x14ac:dyDescent="0.25">
      <c r="A109" s="150" t="s">
        <v>193</v>
      </c>
      <c r="B109" s="151">
        <v>0</v>
      </c>
      <c r="C109" s="153">
        <v>0</v>
      </c>
      <c r="D109" s="153">
        <v>0</v>
      </c>
      <c r="E109" s="153">
        <v>0</v>
      </c>
      <c r="F109" s="153">
        <v>0</v>
      </c>
      <c r="G109" s="153">
        <v>0</v>
      </c>
      <c r="H109" s="153">
        <v>0</v>
      </c>
      <c r="I109" s="153">
        <v>0</v>
      </c>
      <c r="J109" s="153">
        <v>0</v>
      </c>
      <c r="K109" s="153">
        <v>0</v>
      </c>
      <c r="L109" s="153">
        <v>0</v>
      </c>
      <c r="M109" s="153">
        <v>0</v>
      </c>
      <c r="N109" s="153">
        <v>0</v>
      </c>
      <c r="O109" s="153">
        <v>0</v>
      </c>
      <c r="P109" s="156">
        <v>0</v>
      </c>
      <c r="Q109" s="128"/>
    </row>
    <row r="110" spans="1:17" ht="72" x14ac:dyDescent="0.25">
      <c r="A110" s="150" t="s">
        <v>194</v>
      </c>
      <c r="B110" s="151">
        <v>0</v>
      </c>
      <c r="C110" s="153">
        <v>0</v>
      </c>
      <c r="D110" s="153">
        <v>0</v>
      </c>
      <c r="E110" s="153">
        <v>0</v>
      </c>
      <c r="F110" s="153">
        <v>0</v>
      </c>
      <c r="G110" s="153">
        <v>0</v>
      </c>
      <c r="H110" s="153">
        <v>0</v>
      </c>
      <c r="I110" s="153">
        <v>0</v>
      </c>
      <c r="J110" s="153">
        <v>0</v>
      </c>
      <c r="K110" s="153">
        <v>0</v>
      </c>
      <c r="L110" s="153">
        <v>0</v>
      </c>
      <c r="M110" s="153">
        <v>0</v>
      </c>
      <c r="N110" s="153">
        <v>0</v>
      </c>
      <c r="O110" s="153">
        <v>0</v>
      </c>
      <c r="P110" s="156">
        <v>0</v>
      </c>
      <c r="Q110" s="128"/>
    </row>
    <row r="111" spans="1:17" ht="84" x14ac:dyDescent="0.25">
      <c r="A111" s="150" t="s">
        <v>195</v>
      </c>
      <c r="B111" s="151">
        <v>0</v>
      </c>
      <c r="C111" s="153">
        <v>0</v>
      </c>
      <c r="D111" s="153">
        <v>0</v>
      </c>
      <c r="E111" s="153">
        <v>0</v>
      </c>
      <c r="F111" s="153">
        <v>0</v>
      </c>
      <c r="G111" s="153">
        <v>0</v>
      </c>
      <c r="H111" s="153">
        <v>0</v>
      </c>
      <c r="I111" s="153">
        <v>0</v>
      </c>
      <c r="J111" s="153">
        <v>0</v>
      </c>
      <c r="K111" s="153">
        <v>0</v>
      </c>
      <c r="L111" s="153">
        <v>0</v>
      </c>
      <c r="M111" s="153">
        <v>0</v>
      </c>
      <c r="N111" s="153">
        <v>0</v>
      </c>
      <c r="O111" s="153">
        <v>0</v>
      </c>
      <c r="P111" s="156">
        <v>0</v>
      </c>
      <c r="Q111" s="128"/>
    </row>
    <row r="112" spans="1:17" ht="72" x14ac:dyDescent="0.25">
      <c r="A112" s="150" t="s">
        <v>72</v>
      </c>
      <c r="B112" s="155">
        <v>0.26955655275440688</v>
      </c>
      <c r="C112" s="152">
        <v>0.13361382643067521</v>
      </c>
      <c r="D112" s="152">
        <v>8.0339169165951185E-2</v>
      </c>
      <c r="E112" s="152">
        <v>1.37168860159546E-2</v>
      </c>
      <c r="F112" s="152">
        <v>7.4489355846052386E-4</v>
      </c>
      <c r="G112" s="152">
        <v>5.1666897675894226E-2</v>
      </c>
      <c r="H112" s="152">
        <v>1.2588985118087181E-2</v>
      </c>
      <c r="I112" s="152">
        <v>2.5666472038854307E-4</v>
      </c>
      <c r="J112" s="153">
        <v>0</v>
      </c>
      <c r="K112" s="153">
        <v>0</v>
      </c>
      <c r="L112" s="152">
        <v>0.30397206091188006</v>
      </c>
      <c r="M112" s="152">
        <v>0.19679961036244786</v>
      </c>
      <c r="N112" s="152">
        <v>0.13893606979260115</v>
      </c>
      <c r="O112" s="152">
        <v>0.10265948913721475</v>
      </c>
      <c r="P112" s="154">
        <v>4.1488230050429613E-2</v>
      </c>
      <c r="Q112" s="128"/>
    </row>
    <row r="113" spans="1:17" ht="60" x14ac:dyDescent="0.25">
      <c r="A113" s="150" t="s">
        <v>73</v>
      </c>
      <c r="B113" s="155">
        <v>3.8211038117673217E-4</v>
      </c>
      <c r="C113" s="152">
        <v>1.4557750826407223E-3</v>
      </c>
      <c r="D113" s="152">
        <v>4.5155839658769721E-4</v>
      </c>
      <c r="E113" s="153">
        <v>0</v>
      </c>
      <c r="F113" s="153">
        <v>0</v>
      </c>
      <c r="G113" s="152">
        <v>2.7299441397322707E-3</v>
      </c>
      <c r="H113" s="153">
        <v>0</v>
      </c>
      <c r="I113" s="153">
        <v>0</v>
      </c>
      <c r="J113" s="153">
        <v>0</v>
      </c>
      <c r="K113" s="153">
        <v>0</v>
      </c>
      <c r="L113" s="152">
        <v>2.2205946550963836E-4</v>
      </c>
      <c r="M113" s="152">
        <v>4.1990438108452626E-4</v>
      </c>
      <c r="N113" s="152">
        <v>1.5193430478693687E-4</v>
      </c>
      <c r="O113" s="152">
        <v>7.9969139560374448E-4</v>
      </c>
      <c r="P113" s="156">
        <v>0</v>
      </c>
      <c r="Q113" s="128"/>
    </row>
    <row r="114" spans="1:17" ht="108" x14ac:dyDescent="0.25">
      <c r="A114" s="150" t="s">
        <v>74</v>
      </c>
      <c r="B114" s="151">
        <v>0</v>
      </c>
      <c r="C114" s="152">
        <v>6.9853430918088977E-4</v>
      </c>
      <c r="D114" s="152">
        <v>1.1065720649794818E-3</v>
      </c>
      <c r="E114" s="152">
        <v>4.5749509498886308E-2</v>
      </c>
      <c r="F114" s="152">
        <v>6.1460409685718663E-2</v>
      </c>
      <c r="G114" s="152">
        <v>9.0246032896789986E-3</v>
      </c>
      <c r="H114" s="152">
        <v>4.2548312963418898E-2</v>
      </c>
      <c r="I114" s="152">
        <v>9.866094386984442E-2</v>
      </c>
      <c r="J114" s="152">
        <v>9.4794317117571941E-2</v>
      </c>
      <c r="K114" s="152">
        <v>1.9670264292323651E-2</v>
      </c>
      <c r="L114" s="153">
        <v>0</v>
      </c>
      <c r="M114" s="153">
        <v>0</v>
      </c>
      <c r="N114" s="153">
        <v>0</v>
      </c>
      <c r="O114" s="153">
        <v>0</v>
      </c>
      <c r="P114" s="154">
        <v>5.3471143350568434E-3</v>
      </c>
      <c r="Q114" s="128"/>
    </row>
    <row r="115" spans="1:17" ht="96" x14ac:dyDescent="0.25">
      <c r="A115" s="150" t="s">
        <v>75</v>
      </c>
      <c r="B115" s="151">
        <v>0</v>
      </c>
      <c r="C115" s="152">
        <v>2.9090225474753074E-4</v>
      </c>
      <c r="D115" s="152">
        <v>2.9756033430810578E-3</v>
      </c>
      <c r="E115" s="152">
        <v>4.1183219065278505E-2</v>
      </c>
      <c r="F115" s="152">
        <v>5.5299466664526023E-2</v>
      </c>
      <c r="G115" s="152">
        <v>9.656522962597152E-3</v>
      </c>
      <c r="H115" s="152">
        <v>4.1993548382703152E-2</v>
      </c>
      <c r="I115" s="152">
        <v>5.8011885382357679E-2</v>
      </c>
      <c r="J115" s="152">
        <v>7.6159876750014233E-2</v>
      </c>
      <c r="K115" s="152">
        <v>2.611926127855765E-2</v>
      </c>
      <c r="L115" s="153">
        <v>0</v>
      </c>
      <c r="M115" s="153">
        <v>0</v>
      </c>
      <c r="N115" s="152">
        <v>4.8998890946874241E-4</v>
      </c>
      <c r="O115" s="153">
        <v>0</v>
      </c>
      <c r="P115" s="154">
        <v>2.677818844903302E-2</v>
      </c>
      <c r="Q115" s="128"/>
    </row>
    <row r="116" spans="1:17" ht="84" x14ac:dyDescent="0.25">
      <c r="A116" s="150" t="s">
        <v>76</v>
      </c>
      <c r="B116" s="151">
        <v>0</v>
      </c>
      <c r="C116" s="153">
        <v>0</v>
      </c>
      <c r="D116" s="152">
        <v>6.7183399803141407E-4</v>
      </c>
      <c r="E116" s="152">
        <v>2.5372995592385584E-2</v>
      </c>
      <c r="F116" s="152">
        <v>2.9326526971691354E-2</v>
      </c>
      <c r="G116" s="152">
        <v>3.3620907393814448E-3</v>
      </c>
      <c r="H116" s="152">
        <v>2.4211293941196144E-2</v>
      </c>
      <c r="I116" s="152">
        <v>5.380393761365939E-2</v>
      </c>
      <c r="J116" s="152">
        <v>4.3729808760574126E-2</v>
      </c>
      <c r="K116" s="152">
        <v>8.7224142482927505E-3</v>
      </c>
      <c r="L116" s="153">
        <v>0</v>
      </c>
      <c r="M116" s="153">
        <v>0</v>
      </c>
      <c r="N116" s="153">
        <v>0</v>
      </c>
      <c r="O116" s="153">
        <v>0</v>
      </c>
      <c r="P116" s="154">
        <v>3.2030864129259013E-3</v>
      </c>
      <c r="Q116" s="128"/>
    </row>
    <row r="117" spans="1:17" ht="96" x14ac:dyDescent="0.25">
      <c r="A117" s="150" t="s">
        <v>77</v>
      </c>
      <c r="B117" s="151">
        <v>0</v>
      </c>
      <c r="C117" s="153">
        <v>0</v>
      </c>
      <c r="D117" s="152">
        <v>6.951754476142507E-4</v>
      </c>
      <c r="E117" s="152">
        <v>7.309442380336692E-3</v>
      </c>
      <c r="F117" s="152">
        <v>2.7319611694437765E-3</v>
      </c>
      <c r="G117" s="152">
        <v>4.2119403586413995E-3</v>
      </c>
      <c r="H117" s="152">
        <v>1.1529760618364821E-2</v>
      </c>
      <c r="I117" s="152">
        <v>5.0748457260641243E-3</v>
      </c>
      <c r="J117" s="152">
        <v>4.8215357674032773E-3</v>
      </c>
      <c r="K117" s="153">
        <v>0</v>
      </c>
      <c r="L117" s="153">
        <v>0</v>
      </c>
      <c r="M117" s="153">
        <v>0</v>
      </c>
      <c r="N117" s="153">
        <v>0</v>
      </c>
      <c r="O117" s="153">
        <v>0</v>
      </c>
      <c r="P117" s="156">
        <v>0</v>
      </c>
      <c r="Q117" s="128"/>
    </row>
    <row r="118" spans="1:17" ht="108" x14ac:dyDescent="0.25">
      <c r="A118" s="150" t="s">
        <v>78</v>
      </c>
      <c r="B118" s="155">
        <v>1.115406399693715E-3</v>
      </c>
      <c r="C118" s="152">
        <v>1.3494782631310637E-3</v>
      </c>
      <c r="D118" s="152">
        <v>2.2622307490086486E-3</v>
      </c>
      <c r="E118" s="152">
        <v>1.8202187105862192E-3</v>
      </c>
      <c r="F118" s="153">
        <v>0</v>
      </c>
      <c r="G118" s="152">
        <v>6.6745844707352953E-3</v>
      </c>
      <c r="H118" s="152">
        <v>2.7156263092775745E-3</v>
      </c>
      <c r="I118" s="152">
        <v>1.7362056642387766E-3</v>
      </c>
      <c r="J118" s="153">
        <v>0</v>
      </c>
      <c r="K118" s="153">
        <v>0</v>
      </c>
      <c r="L118" s="152">
        <v>1.8255899744670752E-3</v>
      </c>
      <c r="M118" s="152">
        <v>4.4528861754400677E-4</v>
      </c>
      <c r="N118" s="153">
        <v>0</v>
      </c>
      <c r="O118" s="153">
        <v>0</v>
      </c>
      <c r="P118" s="156">
        <v>0</v>
      </c>
      <c r="Q118" s="128"/>
    </row>
    <row r="119" spans="1:17" ht="96" x14ac:dyDescent="0.25">
      <c r="A119" s="150" t="s">
        <v>79</v>
      </c>
      <c r="B119" s="155">
        <v>2.9792275144910135E-4</v>
      </c>
      <c r="C119" s="152">
        <v>8.6712862974563736E-4</v>
      </c>
      <c r="D119" s="152">
        <v>2.6284656540367379E-3</v>
      </c>
      <c r="E119" s="152">
        <v>7.2412355793714644E-3</v>
      </c>
      <c r="F119" s="152">
        <v>4.1386595266721055E-3</v>
      </c>
      <c r="G119" s="152">
        <v>2.0518649481852148E-3</v>
      </c>
      <c r="H119" s="152">
        <v>6.3017192827221572E-3</v>
      </c>
      <c r="I119" s="152">
        <v>1.1159418920772372E-2</v>
      </c>
      <c r="J119" s="152">
        <v>3.9782234098040565E-3</v>
      </c>
      <c r="K119" s="153">
        <v>0</v>
      </c>
      <c r="L119" s="153">
        <v>0</v>
      </c>
      <c r="M119" s="152">
        <v>8.8005264396238373E-4</v>
      </c>
      <c r="N119" s="152">
        <v>8.2824506705243275E-4</v>
      </c>
      <c r="O119" s="152">
        <v>3.5421934132331338E-3</v>
      </c>
      <c r="P119" s="154">
        <v>4.8325141685230614E-3</v>
      </c>
      <c r="Q119" s="128"/>
    </row>
    <row r="120" spans="1:17" ht="84" x14ac:dyDescent="0.25">
      <c r="A120" s="150" t="s">
        <v>80</v>
      </c>
      <c r="B120" s="155">
        <v>8.3468482117056819E-2</v>
      </c>
      <c r="C120" s="152">
        <v>9.9516883885365573E-2</v>
      </c>
      <c r="D120" s="152">
        <v>0.16635086970845137</v>
      </c>
      <c r="E120" s="152">
        <v>0.38356635018640206</v>
      </c>
      <c r="F120" s="152">
        <v>0.16935232155509067</v>
      </c>
      <c r="G120" s="152">
        <v>0.28086038180496253</v>
      </c>
      <c r="H120" s="152">
        <v>0.45396026008456919</v>
      </c>
      <c r="I120" s="152">
        <v>0.40181004336832576</v>
      </c>
      <c r="J120" s="152">
        <v>0.27123054301694788</v>
      </c>
      <c r="K120" s="152">
        <v>5.2213086274539293E-2</v>
      </c>
      <c r="L120" s="152">
        <v>8.2053252431004559E-2</v>
      </c>
      <c r="M120" s="152">
        <v>8.3400635253469815E-2</v>
      </c>
      <c r="N120" s="152">
        <v>9.9153000987627193E-2</v>
      </c>
      <c r="O120" s="152">
        <v>0.10595466091204761</v>
      </c>
      <c r="P120" s="154">
        <v>0.13391958019603925</v>
      </c>
      <c r="Q120" s="128"/>
    </row>
    <row r="121" spans="1:17" ht="108" x14ac:dyDescent="0.25">
      <c r="A121" s="150" t="s">
        <v>81</v>
      </c>
      <c r="B121" s="155">
        <v>0.15348507716138213</v>
      </c>
      <c r="C121" s="152">
        <v>0.16091463578012516</v>
      </c>
      <c r="D121" s="152">
        <v>0.17244570620244312</v>
      </c>
      <c r="E121" s="152">
        <v>0.13432248730369903</v>
      </c>
      <c r="F121" s="152">
        <v>2.0218457463541336E-2</v>
      </c>
      <c r="G121" s="152">
        <v>0.27907983438870759</v>
      </c>
      <c r="H121" s="152">
        <v>0.15677557023521674</v>
      </c>
      <c r="I121" s="152">
        <v>0.10576592341921658</v>
      </c>
      <c r="J121" s="152">
        <v>3.1355564810305783E-2</v>
      </c>
      <c r="K121" s="152">
        <v>5.9834153482271734E-3</v>
      </c>
      <c r="L121" s="152">
        <v>0.15529555072546089</v>
      </c>
      <c r="M121" s="152">
        <v>0.14502646806107783</v>
      </c>
      <c r="N121" s="152">
        <v>0.1465913906796682</v>
      </c>
      <c r="O121" s="152">
        <v>0.14149499997980974</v>
      </c>
      <c r="P121" s="154">
        <v>6.1719281385474258E-2</v>
      </c>
      <c r="Q121" s="128"/>
    </row>
    <row r="122" spans="1:17" ht="84" x14ac:dyDescent="0.25">
      <c r="A122" s="150" t="s">
        <v>196</v>
      </c>
      <c r="B122" s="151">
        <v>0</v>
      </c>
      <c r="C122" s="153">
        <v>0</v>
      </c>
      <c r="D122" s="153">
        <v>0</v>
      </c>
      <c r="E122" s="153">
        <v>0</v>
      </c>
      <c r="F122" s="153">
        <v>0</v>
      </c>
      <c r="G122" s="153">
        <v>0</v>
      </c>
      <c r="H122" s="153">
        <v>0</v>
      </c>
      <c r="I122" s="153">
        <v>0</v>
      </c>
      <c r="J122" s="153">
        <v>0</v>
      </c>
      <c r="K122" s="153">
        <v>0</v>
      </c>
      <c r="L122" s="153">
        <v>0</v>
      </c>
      <c r="M122" s="153">
        <v>0</v>
      </c>
      <c r="N122" s="153">
        <v>0</v>
      </c>
      <c r="O122" s="153">
        <v>0</v>
      </c>
      <c r="P122" s="156">
        <v>0</v>
      </c>
      <c r="Q122" s="128"/>
    </row>
    <row r="123" spans="1:17" ht="84" x14ac:dyDescent="0.25">
      <c r="A123" s="150" t="s">
        <v>197</v>
      </c>
      <c r="B123" s="151">
        <v>0</v>
      </c>
      <c r="C123" s="153">
        <v>0</v>
      </c>
      <c r="D123" s="153">
        <v>0</v>
      </c>
      <c r="E123" s="153">
        <v>0</v>
      </c>
      <c r="F123" s="153">
        <v>0</v>
      </c>
      <c r="G123" s="153">
        <v>0</v>
      </c>
      <c r="H123" s="153">
        <v>0</v>
      </c>
      <c r="I123" s="153">
        <v>0</v>
      </c>
      <c r="J123" s="153">
        <v>0</v>
      </c>
      <c r="K123" s="153">
        <v>0</v>
      </c>
      <c r="L123" s="153">
        <v>0</v>
      </c>
      <c r="M123" s="153">
        <v>0</v>
      </c>
      <c r="N123" s="153">
        <v>0</v>
      </c>
      <c r="O123" s="153">
        <v>0</v>
      </c>
      <c r="P123" s="156">
        <v>0</v>
      </c>
      <c r="Q123" s="128"/>
    </row>
    <row r="124" spans="1:17" ht="96" x14ac:dyDescent="0.25">
      <c r="A124" s="150" t="s">
        <v>198</v>
      </c>
      <c r="B124" s="151">
        <v>0</v>
      </c>
      <c r="C124" s="153">
        <v>0</v>
      </c>
      <c r="D124" s="153">
        <v>0</v>
      </c>
      <c r="E124" s="153">
        <v>0</v>
      </c>
      <c r="F124" s="153">
        <v>0</v>
      </c>
      <c r="G124" s="153">
        <v>0</v>
      </c>
      <c r="H124" s="153">
        <v>0</v>
      </c>
      <c r="I124" s="153">
        <v>0</v>
      </c>
      <c r="J124" s="153">
        <v>0</v>
      </c>
      <c r="K124" s="153">
        <v>0</v>
      </c>
      <c r="L124" s="153">
        <v>0</v>
      </c>
      <c r="M124" s="153">
        <v>0</v>
      </c>
      <c r="N124" s="153">
        <v>0</v>
      </c>
      <c r="O124" s="153">
        <v>0</v>
      </c>
      <c r="P124" s="156">
        <v>0</v>
      </c>
      <c r="Q124" s="128"/>
    </row>
    <row r="125" spans="1:17" ht="72" x14ac:dyDescent="0.25">
      <c r="A125" s="150" t="s">
        <v>82</v>
      </c>
      <c r="B125" s="155">
        <v>1.4640950150580569E-3</v>
      </c>
      <c r="C125" s="152">
        <v>3.7738628799074595E-4</v>
      </c>
      <c r="D125" s="152">
        <v>3.5560943542206505E-4</v>
      </c>
      <c r="E125" s="153">
        <v>0</v>
      </c>
      <c r="F125" s="152">
        <v>1.4578555302975651E-3</v>
      </c>
      <c r="G125" s="152">
        <v>1.1303695626337892E-3</v>
      </c>
      <c r="H125" s="153">
        <v>0</v>
      </c>
      <c r="I125" s="153">
        <v>0</v>
      </c>
      <c r="J125" s="152">
        <v>3.7386809338654592E-3</v>
      </c>
      <c r="K125" s="153">
        <v>0</v>
      </c>
      <c r="L125" s="152">
        <v>1.8241883684580122E-3</v>
      </c>
      <c r="M125" s="152">
        <v>5.9559363762118009E-4</v>
      </c>
      <c r="N125" s="153">
        <v>0</v>
      </c>
      <c r="O125" s="153">
        <v>0</v>
      </c>
      <c r="P125" s="154">
        <v>2.9896153492434271E-4</v>
      </c>
      <c r="Q125" s="128"/>
    </row>
    <row r="126" spans="1:17" ht="60" x14ac:dyDescent="0.25">
      <c r="A126" s="150" t="s">
        <v>83</v>
      </c>
      <c r="B126" s="151">
        <v>0</v>
      </c>
      <c r="C126" s="153">
        <v>0</v>
      </c>
      <c r="D126" s="153">
        <v>0</v>
      </c>
      <c r="E126" s="152">
        <v>3.33146094277968E-2</v>
      </c>
      <c r="F126" s="152">
        <v>0.41818583740528842</v>
      </c>
      <c r="G126" s="153">
        <v>0</v>
      </c>
      <c r="H126" s="152">
        <v>1.3782516878172292E-2</v>
      </c>
      <c r="I126" s="152">
        <v>7.8992832371677257E-2</v>
      </c>
      <c r="J126" s="152">
        <v>0.21106501387534116</v>
      </c>
      <c r="K126" s="152">
        <v>0.68989584701733497</v>
      </c>
      <c r="L126" s="153">
        <v>0</v>
      </c>
      <c r="M126" s="153">
        <v>0</v>
      </c>
      <c r="N126" s="153">
        <v>0</v>
      </c>
      <c r="O126" s="153">
        <v>0</v>
      </c>
      <c r="P126" s="154">
        <v>0.10875724379670251</v>
      </c>
      <c r="Q126" s="128"/>
    </row>
    <row r="127" spans="1:17" ht="60" x14ac:dyDescent="0.25">
      <c r="A127" s="150" t="s">
        <v>84</v>
      </c>
      <c r="B127" s="155">
        <v>1.1676333553316731E-3</v>
      </c>
      <c r="C127" s="152">
        <v>1.6809789446060018E-3</v>
      </c>
      <c r="D127" s="152">
        <v>3.8384596634113239E-3</v>
      </c>
      <c r="E127" s="152">
        <v>2.8434447394078792E-3</v>
      </c>
      <c r="F127" s="152">
        <v>1.2307216973281832E-3</v>
      </c>
      <c r="G127" s="153">
        <v>0</v>
      </c>
      <c r="H127" s="152">
        <v>2.4583583642219077E-3</v>
      </c>
      <c r="I127" s="153">
        <v>0</v>
      </c>
      <c r="J127" s="153">
        <v>0</v>
      </c>
      <c r="K127" s="153">
        <v>0</v>
      </c>
      <c r="L127" s="153">
        <v>0</v>
      </c>
      <c r="M127" s="152">
        <v>2.7588473964813482E-3</v>
      </c>
      <c r="N127" s="152">
        <v>1.2368045334118032E-3</v>
      </c>
      <c r="O127" s="152">
        <v>4.7189921886940846E-3</v>
      </c>
      <c r="P127" s="154">
        <v>8.7354391489507938E-3</v>
      </c>
      <c r="Q127" s="128"/>
    </row>
    <row r="128" spans="1:17" ht="84" x14ac:dyDescent="0.25">
      <c r="A128" s="150" t="s">
        <v>85</v>
      </c>
      <c r="B128" s="151">
        <v>0</v>
      </c>
      <c r="C128" s="153">
        <v>0</v>
      </c>
      <c r="D128" s="152">
        <v>6.1826375217400795E-4</v>
      </c>
      <c r="E128" s="152">
        <v>8.0130163627138847E-4</v>
      </c>
      <c r="F128" s="152">
        <v>6.2256855639500298E-3</v>
      </c>
      <c r="G128" s="153">
        <v>0</v>
      </c>
      <c r="H128" s="153">
        <v>0</v>
      </c>
      <c r="I128" s="152">
        <v>1.430251384389783E-3</v>
      </c>
      <c r="J128" s="152">
        <v>2.6658359230083864E-3</v>
      </c>
      <c r="K128" s="152">
        <v>7.8161525312617879E-3</v>
      </c>
      <c r="L128" s="153">
        <v>0</v>
      </c>
      <c r="M128" s="153">
        <v>0</v>
      </c>
      <c r="N128" s="153">
        <v>0</v>
      </c>
      <c r="O128" s="153">
        <v>0</v>
      </c>
      <c r="P128" s="154">
        <v>5.4251395431379667E-3</v>
      </c>
      <c r="Q128" s="128"/>
    </row>
    <row r="129" spans="1:17" ht="72" x14ac:dyDescent="0.25">
      <c r="A129" s="150" t="s">
        <v>199</v>
      </c>
      <c r="B129" s="151">
        <v>0</v>
      </c>
      <c r="C129" s="153">
        <v>0</v>
      </c>
      <c r="D129" s="153">
        <v>0</v>
      </c>
      <c r="E129" s="153">
        <v>0</v>
      </c>
      <c r="F129" s="153">
        <v>0</v>
      </c>
      <c r="G129" s="153">
        <v>0</v>
      </c>
      <c r="H129" s="153">
        <v>0</v>
      </c>
      <c r="I129" s="153">
        <v>0</v>
      </c>
      <c r="J129" s="153">
        <v>0</v>
      </c>
      <c r="K129" s="153">
        <v>0</v>
      </c>
      <c r="L129" s="153">
        <v>0</v>
      </c>
      <c r="M129" s="153">
        <v>0</v>
      </c>
      <c r="N129" s="153">
        <v>0</v>
      </c>
      <c r="O129" s="153">
        <v>0</v>
      </c>
      <c r="P129" s="156">
        <v>0</v>
      </c>
      <c r="Q129" s="128"/>
    </row>
    <row r="130" spans="1:17" ht="60" x14ac:dyDescent="0.25">
      <c r="A130" s="150" t="s">
        <v>200</v>
      </c>
      <c r="B130" s="151">
        <v>0</v>
      </c>
      <c r="C130" s="153">
        <v>0</v>
      </c>
      <c r="D130" s="153">
        <v>0</v>
      </c>
      <c r="E130" s="153">
        <v>0</v>
      </c>
      <c r="F130" s="153">
        <v>0</v>
      </c>
      <c r="G130" s="153">
        <v>0</v>
      </c>
      <c r="H130" s="153">
        <v>0</v>
      </c>
      <c r="I130" s="153">
        <v>0</v>
      </c>
      <c r="J130" s="153">
        <v>0</v>
      </c>
      <c r="K130" s="153">
        <v>0</v>
      </c>
      <c r="L130" s="153">
        <v>0</v>
      </c>
      <c r="M130" s="153">
        <v>0</v>
      </c>
      <c r="N130" s="153">
        <v>0</v>
      </c>
      <c r="O130" s="153">
        <v>0</v>
      </c>
      <c r="P130" s="156">
        <v>0</v>
      </c>
      <c r="Q130" s="128"/>
    </row>
    <row r="131" spans="1:17" ht="60" x14ac:dyDescent="0.25">
      <c r="A131" s="150" t="s">
        <v>201</v>
      </c>
      <c r="B131" s="151">
        <v>0</v>
      </c>
      <c r="C131" s="153">
        <v>0</v>
      </c>
      <c r="D131" s="153">
        <v>0</v>
      </c>
      <c r="E131" s="153">
        <v>0</v>
      </c>
      <c r="F131" s="153">
        <v>0</v>
      </c>
      <c r="G131" s="153">
        <v>0</v>
      </c>
      <c r="H131" s="153">
        <v>0</v>
      </c>
      <c r="I131" s="153">
        <v>0</v>
      </c>
      <c r="J131" s="153">
        <v>0</v>
      </c>
      <c r="K131" s="153">
        <v>0</v>
      </c>
      <c r="L131" s="153">
        <v>0</v>
      </c>
      <c r="M131" s="153">
        <v>0</v>
      </c>
      <c r="N131" s="153">
        <v>0</v>
      </c>
      <c r="O131" s="153">
        <v>0</v>
      </c>
      <c r="P131" s="156">
        <v>0</v>
      </c>
      <c r="Q131" s="128"/>
    </row>
    <row r="132" spans="1:17" ht="60" x14ac:dyDescent="0.25">
      <c r="A132" s="150" t="s">
        <v>202</v>
      </c>
      <c r="B132" s="151">
        <v>0</v>
      </c>
      <c r="C132" s="153">
        <v>0</v>
      </c>
      <c r="D132" s="153">
        <v>0</v>
      </c>
      <c r="E132" s="153">
        <v>0</v>
      </c>
      <c r="F132" s="153">
        <v>0</v>
      </c>
      <c r="G132" s="153">
        <v>0</v>
      </c>
      <c r="H132" s="153">
        <v>0</v>
      </c>
      <c r="I132" s="153">
        <v>0</v>
      </c>
      <c r="J132" s="153">
        <v>0</v>
      </c>
      <c r="K132" s="153">
        <v>0</v>
      </c>
      <c r="L132" s="153">
        <v>0</v>
      </c>
      <c r="M132" s="153">
        <v>0</v>
      </c>
      <c r="N132" s="153">
        <v>0</v>
      </c>
      <c r="O132" s="153">
        <v>0</v>
      </c>
      <c r="P132" s="156">
        <v>0</v>
      </c>
      <c r="Q132" s="128"/>
    </row>
    <row r="133" spans="1:17" ht="60" x14ac:dyDescent="0.25">
      <c r="A133" s="150" t="s">
        <v>86</v>
      </c>
      <c r="B133" s="155">
        <v>2.6356069973788494E-2</v>
      </c>
      <c r="C133" s="152">
        <v>0.21041775021341849</v>
      </c>
      <c r="D133" s="152">
        <v>0.43582179143940358</v>
      </c>
      <c r="E133" s="152">
        <v>0.8569300561964871</v>
      </c>
      <c r="F133" s="152">
        <v>0.56123969090273174</v>
      </c>
      <c r="G133" s="152">
        <v>0.79182907704941652</v>
      </c>
      <c r="H133" s="152">
        <v>0.94907711611245793</v>
      </c>
      <c r="I133" s="152">
        <v>0.90264903027946364</v>
      </c>
      <c r="J133" s="152">
        <v>0.77945691246893778</v>
      </c>
      <c r="K133" s="152">
        <v>0.29516600194671294</v>
      </c>
      <c r="L133" s="152">
        <v>4.1616596761783059E-3</v>
      </c>
      <c r="M133" s="152">
        <v>9.5160712971632602E-2</v>
      </c>
      <c r="N133" s="152">
        <v>0.20519173245071542</v>
      </c>
      <c r="O133" s="152">
        <v>0.21946346584664519</v>
      </c>
      <c r="P133" s="154">
        <v>0.41955812954644911</v>
      </c>
      <c r="Q133" s="128"/>
    </row>
    <row r="134" spans="1:17" ht="60" x14ac:dyDescent="0.25">
      <c r="A134" s="150" t="s">
        <v>87</v>
      </c>
      <c r="B134" s="155">
        <v>0.96818256495974653</v>
      </c>
      <c r="C134" s="152">
        <v>0.78738082376296847</v>
      </c>
      <c r="D134" s="152">
        <v>0.55876461580825421</v>
      </c>
      <c r="E134" s="152">
        <v>0.10470430595999568</v>
      </c>
      <c r="F134" s="152">
        <v>1.1064760336848986E-2</v>
      </c>
      <c r="G134" s="152">
        <v>0.20775056616785756</v>
      </c>
      <c r="H134" s="152">
        <v>3.1368210416948893E-2</v>
      </c>
      <c r="I134" s="152">
        <v>1.6927885964468672E-2</v>
      </c>
      <c r="J134" s="152">
        <v>5.8778142987426334E-3</v>
      </c>
      <c r="K134" s="152">
        <v>3.3862678432075521E-3</v>
      </c>
      <c r="L134" s="152">
        <v>0.99237036633390996</v>
      </c>
      <c r="M134" s="152">
        <v>0.89837467986526187</v>
      </c>
      <c r="N134" s="152">
        <v>0.79269483420837317</v>
      </c>
      <c r="O134" s="152">
        <v>0.77508567117922622</v>
      </c>
      <c r="P134" s="154">
        <v>0.45654805183489089</v>
      </c>
      <c r="Q134" s="128"/>
    </row>
    <row r="135" spans="1:17" ht="72" x14ac:dyDescent="0.25">
      <c r="A135" s="150" t="s">
        <v>88</v>
      </c>
      <c r="B135" s="155">
        <v>4.1725237217540368E-3</v>
      </c>
      <c r="C135" s="152">
        <v>2.7943454127685646E-4</v>
      </c>
      <c r="D135" s="152">
        <v>3.3434707711318316E-4</v>
      </c>
      <c r="E135" s="153">
        <v>0</v>
      </c>
      <c r="F135" s="153">
        <v>0</v>
      </c>
      <c r="G135" s="153">
        <v>0</v>
      </c>
      <c r="H135" s="153">
        <v>0</v>
      </c>
      <c r="I135" s="153">
        <v>0</v>
      </c>
      <c r="J135" s="153">
        <v>0</v>
      </c>
      <c r="K135" s="153">
        <v>0</v>
      </c>
      <c r="L135" s="152">
        <v>3.4679739899119866E-3</v>
      </c>
      <c r="M135" s="152">
        <v>3.4992321017778398E-3</v>
      </c>
      <c r="N135" s="152">
        <v>4.7067296287193078E-4</v>
      </c>
      <c r="O135" s="153">
        <v>0</v>
      </c>
      <c r="P135" s="154">
        <v>5.9333462889483285E-4</v>
      </c>
      <c r="Q135" s="128"/>
    </row>
    <row r="136" spans="1:17" ht="72" x14ac:dyDescent="0.25">
      <c r="A136" s="150" t="s">
        <v>203</v>
      </c>
      <c r="B136" s="151">
        <v>0</v>
      </c>
      <c r="C136" s="153">
        <v>0</v>
      </c>
      <c r="D136" s="153">
        <v>0</v>
      </c>
      <c r="E136" s="153">
        <v>0</v>
      </c>
      <c r="F136" s="153">
        <v>0</v>
      </c>
      <c r="G136" s="153">
        <v>0</v>
      </c>
      <c r="H136" s="153">
        <v>0</v>
      </c>
      <c r="I136" s="153">
        <v>0</v>
      </c>
      <c r="J136" s="153">
        <v>0</v>
      </c>
      <c r="K136" s="153">
        <v>0</v>
      </c>
      <c r="L136" s="153">
        <v>0</v>
      </c>
      <c r="M136" s="153">
        <v>0</v>
      </c>
      <c r="N136" s="153">
        <v>0</v>
      </c>
      <c r="O136" s="153">
        <v>0</v>
      </c>
      <c r="P136" s="156">
        <v>0</v>
      </c>
      <c r="Q136" s="128"/>
    </row>
    <row r="137" spans="1:17" ht="72" x14ac:dyDescent="0.25">
      <c r="A137" s="150" t="s">
        <v>204</v>
      </c>
      <c r="B137" s="151">
        <v>0</v>
      </c>
      <c r="C137" s="153">
        <v>0</v>
      </c>
      <c r="D137" s="153">
        <v>0</v>
      </c>
      <c r="E137" s="153">
        <v>0</v>
      </c>
      <c r="F137" s="153">
        <v>0</v>
      </c>
      <c r="G137" s="153">
        <v>0</v>
      </c>
      <c r="H137" s="153">
        <v>0</v>
      </c>
      <c r="I137" s="153">
        <v>0</v>
      </c>
      <c r="J137" s="153">
        <v>0</v>
      </c>
      <c r="K137" s="153">
        <v>0</v>
      </c>
      <c r="L137" s="153">
        <v>0</v>
      </c>
      <c r="M137" s="153">
        <v>0</v>
      </c>
      <c r="N137" s="153">
        <v>0</v>
      </c>
      <c r="O137" s="153">
        <v>0</v>
      </c>
      <c r="P137" s="156">
        <v>0</v>
      </c>
      <c r="Q137" s="128"/>
    </row>
    <row r="138" spans="1:17" ht="96" x14ac:dyDescent="0.25">
      <c r="A138" s="150" t="s">
        <v>205</v>
      </c>
      <c r="B138" s="151">
        <v>0</v>
      </c>
      <c r="C138" s="153">
        <v>0</v>
      </c>
      <c r="D138" s="153">
        <v>0</v>
      </c>
      <c r="E138" s="153">
        <v>0</v>
      </c>
      <c r="F138" s="153">
        <v>0</v>
      </c>
      <c r="G138" s="153">
        <v>0</v>
      </c>
      <c r="H138" s="153">
        <v>0</v>
      </c>
      <c r="I138" s="153">
        <v>0</v>
      </c>
      <c r="J138" s="153">
        <v>0</v>
      </c>
      <c r="K138" s="153">
        <v>0</v>
      </c>
      <c r="L138" s="153">
        <v>0</v>
      </c>
      <c r="M138" s="153">
        <v>0</v>
      </c>
      <c r="N138" s="153">
        <v>0</v>
      </c>
      <c r="O138" s="153">
        <v>0</v>
      </c>
      <c r="P138" s="156">
        <v>0</v>
      </c>
      <c r="Q138" s="128"/>
    </row>
    <row r="139" spans="1:17" ht="48" x14ac:dyDescent="0.25">
      <c r="A139" s="150" t="s">
        <v>89</v>
      </c>
      <c r="B139" s="155">
        <v>1.2120798938021903E-4</v>
      </c>
      <c r="C139" s="152">
        <v>2.4101253772850791E-4</v>
      </c>
      <c r="D139" s="152">
        <v>6.2252225964411114E-4</v>
      </c>
      <c r="E139" s="152">
        <v>1.406282040041584E-3</v>
      </c>
      <c r="F139" s="152">
        <v>2.0533040938531455E-3</v>
      </c>
      <c r="G139" s="152">
        <v>4.2035678272652637E-4</v>
      </c>
      <c r="H139" s="152">
        <v>3.3137982281984126E-3</v>
      </c>
      <c r="I139" s="153">
        <v>0</v>
      </c>
      <c r="J139" s="152">
        <v>9.3442343397033719E-4</v>
      </c>
      <c r="K139" s="152">
        <v>3.7357306614818181E-3</v>
      </c>
      <c r="L139" s="153">
        <v>0</v>
      </c>
      <c r="M139" s="152">
        <v>2.0652766484619074E-4</v>
      </c>
      <c r="N139" s="152">
        <v>4.0595584462683933E-4</v>
      </c>
      <c r="O139" s="152">
        <v>7.3187078543447768E-4</v>
      </c>
      <c r="P139" s="154">
        <v>3.8266150097378726E-4</v>
      </c>
      <c r="Q139" s="128"/>
    </row>
    <row r="140" spans="1:17" ht="24" x14ac:dyDescent="0.25">
      <c r="A140" s="150" t="s">
        <v>90</v>
      </c>
      <c r="B140" s="155">
        <v>1.0882783062826171E-3</v>
      </c>
      <c r="C140" s="152">
        <v>1.6065660075276548E-2</v>
      </c>
      <c r="D140" s="152">
        <v>6.243350861275844E-2</v>
      </c>
      <c r="E140" s="152">
        <v>0.61897330473882062</v>
      </c>
      <c r="F140" s="152">
        <v>0.98050913998350731</v>
      </c>
      <c r="G140" s="152">
        <v>8.6918534147365029E-2</v>
      </c>
      <c r="H140" s="152">
        <v>0.59116328806461427</v>
      </c>
      <c r="I140" s="152">
        <v>0.9396573720855762</v>
      </c>
      <c r="J140" s="152">
        <v>0.97956576797297579</v>
      </c>
      <c r="K140" s="152">
        <v>0.99825706744971487</v>
      </c>
      <c r="L140" s="153">
        <v>0</v>
      </c>
      <c r="M140" s="152">
        <v>3.0382996209085719E-3</v>
      </c>
      <c r="N140" s="152">
        <v>1.6447240002827334E-2</v>
      </c>
      <c r="O140" s="152">
        <v>4.0055340745430837E-2</v>
      </c>
      <c r="P140" s="154">
        <v>0.38886128297536438</v>
      </c>
      <c r="Q140" s="128"/>
    </row>
    <row r="141" spans="1:17" ht="24" x14ac:dyDescent="0.25">
      <c r="A141" s="150" t="s">
        <v>91</v>
      </c>
      <c r="B141" s="155">
        <v>0.13579309549604049</v>
      </c>
      <c r="C141" s="152">
        <v>0.35107066070975418</v>
      </c>
      <c r="D141" s="152">
        <v>0.46993665603904716</v>
      </c>
      <c r="E141" s="152">
        <v>0.57249049588974721</v>
      </c>
      <c r="F141" s="152">
        <v>0.83032003998849302</v>
      </c>
      <c r="G141" s="152">
        <v>0.21923650771688921</v>
      </c>
      <c r="H141" s="152">
        <v>0.48362143334836599</v>
      </c>
      <c r="I141" s="152">
        <v>0.72572827890825542</v>
      </c>
      <c r="J141" s="152">
        <v>0.83206244498753057</v>
      </c>
      <c r="K141" s="152">
        <v>0.85471462101106166</v>
      </c>
      <c r="L141" s="152">
        <v>7.1629205374810614E-2</v>
      </c>
      <c r="M141" s="152">
        <v>0.2531846351802059</v>
      </c>
      <c r="N141" s="152">
        <v>0.37462984033038538</v>
      </c>
      <c r="O141" s="152">
        <v>0.52843709199717515</v>
      </c>
      <c r="P141" s="154">
        <v>0.71162029358816714</v>
      </c>
      <c r="Q141" s="128"/>
    </row>
    <row r="142" spans="1:17" ht="24" x14ac:dyDescent="0.25">
      <c r="A142" s="150" t="s">
        <v>92</v>
      </c>
      <c r="B142" s="155">
        <v>1.6098514579836326E-3</v>
      </c>
      <c r="C142" s="152">
        <v>2.7045339231274335E-2</v>
      </c>
      <c r="D142" s="152">
        <v>0.17973004228176337</v>
      </c>
      <c r="E142" s="152">
        <v>0.63065556538662537</v>
      </c>
      <c r="F142" s="152">
        <v>0.96881353339733056</v>
      </c>
      <c r="G142" s="152">
        <v>6.7772500561602736E-2</v>
      </c>
      <c r="H142" s="152">
        <v>0.52460636694068818</v>
      </c>
      <c r="I142" s="152">
        <v>0.91287415273641004</v>
      </c>
      <c r="J142" s="152">
        <v>0.96780887750537747</v>
      </c>
      <c r="K142" s="152">
        <v>0.98735791915266502</v>
      </c>
      <c r="L142" s="153">
        <v>0</v>
      </c>
      <c r="M142" s="152">
        <v>4.7523179602024113E-3</v>
      </c>
      <c r="N142" s="152">
        <v>3.1601481556848637E-2</v>
      </c>
      <c r="O142" s="152">
        <v>0.13692677201877365</v>
      </c>
      <c r="P142" s="154">
        <v>0.61456624261207327</v>
      </c>
      <c r="Q142" s="128"/>
    </row>
    <row r="143" spans="1:17" ht="24" x14ac:dyDescent="0.25">
      <c r="A143" s="150" t="s">
        <v>93</v>
      </c>
      <c r="B143" s="151">
        <v>0</v>
      </c>
      <c r="C143" s="153">
        <v>0</v>
      </c>
      <c r="D143" s="152">
        <v>4.5540797804360248E-3</v>
      </c>
      <c r="E143" s="152">
        <v>2.7414228531774464E-2</v>
      </c>
      <c r="F143" s="152">
        <v>0.34887347175276801</v>
      </c>
      <c r="G143" s="152">
        <v>3.0351302814626367E-3</v>
      </c>
      <c r="H143" s="152">
        <v>8.4924902053627148E-3</v>
      </c>
      <c r="I143" s="152">
        <v>5.5139059516626898E-2</v>
      </c>
      <c r="J143" s="152">
        <v>0.15020363988937607</v>
      </c>
      <c r="K143" s="152">
        <v>0.58118863348432737</v>
      </c>
      <c r="L143" s="153">
        <v>0</v>
      </c>
      <c r="M143" s="153">
        <v>0</v>
      </c>
      <c r="N143" s="153">
        <v>0</v>
      </c>
      <c r="O143" s="153">
        <v>0</v>
      </c>
      <c r="P143" s="154">
        <v>0.12056947215946018</v>
      </c>
      <c r="Q143" s="128"/>
    </row>
    <row r="144" spans="1:17" ht="36" x14ac:dyDescent="0.25">
      <c r="A144" s="150" t="s">
        <v>94</v>
      </c>
      <c r="B144" s="151">
        <v>0</v>
      </c>
      <c r="C144" s="152">
        <v>6.4258330893056641E-4</v>
      </c>
      <c r="D144" s="152">
        <v>7.6786370852467342E-4</v>
      </c>
      <c r="E144" s="152">
        <v>0.19688396716508763</v>
      </c>
      <c r="F144" s="152">
        <v>0.89339943652618192</v>
      </c>
      <c r="G144" s="152">
        <v>1.2053594260952544E-3</v>
      </c>
      <c r="H144" s="152">
        <v>9.2602377614904766E-2</v>
      </c>
      <c r="I144" s="152">
        <v>0.50087401972879619</v>
      </c>
      <c r="J144" s="152">
        <v>0.8828303135264578</v>
      </c>
      <c r="K144" s="152">
        <v>0.97711948370760981</v>
      </c>
      <c r="L144" s="153">
        <v>0</v>
      </c>
      <c r="M144" s="153">
        <v>0</v>
      </c>
      <c r="N144" s="153">
        <v>0</v>
      </c>
      <c r="O144" s="152">
        <v>1.1325167264241898E-3</v>
      </c>
      <c r="P144" s="154">
        <v>0.22706313598786049</v>
      </c>
      <c r="Q144" s="128"/>
    </row>
    <row r="145" spans="1:17" ht="36" x14ac:dyDescent="0.25">
      <c r="A145" s="150" t="s">
        <v>95</v>
      </c>
      <c r="B145" s="151">
        <v>0</v>
      </c>
      <c r="C145" s="152">
        <v>2.2866929646230215E-3</v>
      </c>
      <c r="D145" s="152">
        <v>6.4685953603603689E-3</v>
      </c>
      <c r="E145" s="152">
        <v>4.2651164517909054E-2</v>
      </c>
      <c r="F145" s="152">
        <v>0.31499755329562801</v>
      </c>
      <c r="G145" s="152">
        <v>4.0834310135487474E-3</v>
      </c>
      <c r="H145" s="152">
        <v>3.5563508292599862E-2</v>
      </c>
      <c r="I145" s="152">
        <v>4.2922542128096951E-2</v>
      </c>
      <c r="J145" s="152">
        <v>0.16396201041608627</v>
      </c>
      <c r="K145" s="152">
        <v>0.52374335865316035</v>
      </c>
      <c r="L145" s="153">
        <v>0</v>
      </c>
      <c r="M145" s="153">
        <v>0</v>
      </c>
      <c r="N145" s="152">
        <v>2.9069505668688459E-3</v>
      </c>
      <c r="O145" s="152">
        <v>4.3223207407212258E-3</v>
      </c>
      <c r="P145" s="154">
        <v>0.10637667305865445</v>
      </c>
      <c r="Q145" s="128"/>
    </row>
    <row r="146" spans="1:17" ht="24" x14ac:dyDescent="0.25">
      <c r="A146" s="150" t="s">
        <v>96</v>
      </c>
      <c r="B146" s="155">
        <v>0.23718632254511243</v>
      </c>
      <c r="C146" s="152">
        <v>0.58103274065635269</v>
      </c>
      <c r="D146" s="152">
        <v>0.77575119885192723</v>
      </c>
      <c r="E146" s="152">
        <v>0.91761193333283342</v>
      </c>
      <c r="F146" s="152">
        <v>0.99553462288475936</v>
      </c>
      <c r="G146" s="152">
        <v>0.64453389007772377</v>
      </c>
      <c r="H146" s="152">
        <v>0.90249023225303893</v>
      </c>
      <c r="I146" s="152">
        <v>0.97760728391476381</v>
      </c>
      <c r="J146" s="152">
        <v>0.99474436368331676</v>
      </c>
      <c r="K146" s="152">
        <v>0.99630241628024252</v>
      </c>
      <c r="L146" s="152">
        <v>0.1384989605535478</v>
      </c>
      <c r="M146" s="152">
        <v>0.44008205095430758</v>
      </c>
      <c r="N146" s="152">
        <v>0.61388805184996409</v>
      </c>
      <c r="O146" s="152">
        <v>0.77188490354435824</v>
      </c>
      <c r="P146" s="154">
        <v>0.91997141635773771</v>
      </c>
      <c r="Q146" s="128"/>
    </row>
    <row r="147" spans="1:17" ht="24" x14ac:dyDescent="0.25">
      <c r="A147" s="150" t="s">
        <v>97</v>
      </c>
      <c r="B147" s="155">
        <v>0.18093612880804752</v>
      </c>
      <c r="C147" s="152">
        <v>0.50179687071277235</v>
      </c>
      <c r="D147" s="152">
        <v>0.70439014897990282</v>
      </c>
      <c r="E147" s="152">
        <v>0.70047824532358083</v>
      </c>
      <c r="F147" s="152">
        <v>0.87019401852013101</v>
      </c>
      <c r="G147" s="152">
        <v>0.48184532574066524</v>
      </c>
      <c r="H147" s="152">
        <v>0.63955057501465806</v>
      </c>
      <c r="I147" s="152">
        <v>0.73542357230543964</v>
      </c>
      <c r="J147" s="152">
        <v>0.85629575439675332</v>
      </c>
      <c r="K147" s="152">
        <v>0.91464999188337448</v>
      </c>
      <c r="L147" s="152">
        <v>9.1907524416399641E-2</v>
      </c>
      <c r="M147" s="152">
        <v>0.35438045069148116</v>
      </c>
      <c r="N147" s="152">
        <v>0.53603283056012629</v>
      </c>
      <c r="O147" s="152">
        <v>0.73791919317482646</v>
      </c>
      <c r="P147" s="154">
        <v>0.85980076780944492</v>
      </c>
      <c r="Q147" s="128"/>
    </row>
    <row r="148" spans="1:17" ht="24" x14ac:dyDescent="0.25">
      <c r="A148" s="150" t="s">
        <v>98</v>
      </c>
      <c r="B148" s="155">
        <v>1.1221411912665492E-2</v>
      </c>
      <c r="C148" s="152">
        <v>8.4220245380677475E-2</v>
      </c>
      <c r="D148" s="152">
        <v>0.32426997333629848</v>
      </c>
      <c r="E148" s="152">
        <v>0.61717783522986791</v>
      </c>
      <c r="F148" s="152">
        <v>0.90117566277162231</v>
      </c>
      <c r="G148" s="152">
        <v>0.19515530681145327</v>
      </c>
      <c r="H148" s="152">
        <v>0.55910782156630445</v>
      </c>
      <c r="I148" s="152">
        <v>0.77601348162456629</v>
      </c>
      <c r="J148" s="152">
        <v>0.89009258380548684</v>
      </c>
      <c r="K148" s="152">
        <v>0.9547397659889939</v>
      </c>
      <c r="L148" s="152">
        <v>2.7023099693280249E-3</v>
      </c>
      <c r="M148" s="152">
        <v>2.7704846129523102E-2</v>
      </c>
      <c r="N148" s="152">
        <v>9.373004345857433E-2</v>
      </c>
      <c r="O148" s="152">
        <v>0.27614258550827203</v>
      </c>
      <c r="P148" s="154">
        <v>0.64853261824753583</v>
      </c>
      <c r="Q148" s="128"/>
    </row>
    <row r="149" spans="1:17" ht="36" x14ac:dyDescent="0.25">
      <c r="A149" s="150" t="s">
        <v>99</v>
      </c>
      <c r="B149" s="151">
        <v>0</v>
      </c>
      <c r="C149" s="152">
        <v>7.5098606681664947E-4</v>
      </c>
      <c r="D149" s="152">
        <v>3.035228565035822E-3</v>
      </c>
      <c r="E149" s="152">
        <v>4.7403369495017736E-3</v>
      </c>
      <c r="F149" s="152">
        <v>5.4339345343435881E-2</v>
      </c>
      <c r="G149" s="152">
        <v>2.5032517084981852E-3</v>
      </c>
      <c r="H149" s="152">
        <v>4.3970223717823805E-3</v>
      </c>
      <c r="I149" s="153">
        <v>0</v>
      </c>
      <c r="J149" s="152">
        <v>9.8951972376165129E-3</v>
      </c>
      <c r="K149" s="152">
        <v>0.10572698944711018</v>
      </c>
      <c r="L149" s="153">
        <v>0</v>
      </c>
      <c r="M149" s="153">
        <v>0</v>
      </c>
      <c r="N149" s="153">
        <v>0</v>
      </c>
      <c r="O149" s="152">
        <v>4.7311150063004473E-3</v>
      </c>
      <c r="P149" s="154">
        <v>2.1237062671802618E-2</v>
      </c>
      <c r="Q149" s="128"/>
    </row>
    <row r="150" spans="1:17" ht="48" x14ac:dyDescent="0.25">
      <c r="A150" s="150" t="s">
        <v>100</v>
      </c>
      <c r="B150" s="151">
        <v>0</v>
      </c>
      <c r="C150" s="153">
        <v>0</v>
      </c>
      <c r="D150" s="152">
        <v>2.5912214540559076E-4</v>
      </c>
      <c r="E150" s="152">
        <v>8.1125150284579017E-3</v>
      </c>
      <c r="F150" s="152">
        <v>9.2052649752035989E-2</v>
      </c>
      <c r="G150" s="153">
        <v>0</v>
      </c>
      <c r="H150" s="152">
        <v>5.7723650843597308E-3</v>
      </c>
      <c r="I150" s="152">
        <v>1.7947976487331162E-2</v>
      </c>
      <c r="J150" s="152">
        <v>5.4542846735838528E-2</v>
      </c>
      <c r="K150" s="152">
        <v>0.13901500262812636</v>
      </c>
      <c r="L150" s="153">
        <v>0</v>
      </c>
      <c r="M150" s="153">
        <v>0</v>
      </c>
      <c r="N150" s="153">
        <v>0</v>
      </c>
      <c r="O150" s="153">
        <v>0</v>
      </c>
      <c r="P150" s="154">
        <v>2.6754848193392324E-2</v>
      </c>
      <c r="Q150" s="128"/>
    </row>
    <row r="151" spans="1:17" ht="24" x14ac:dyDescent="0.25">
      <c r="A151" s="150" t="s">
        <v>101</v>
      </c>
      <c r="B151" s="151">
        <v>0</v>
      </c>
      <c r="C151" s="152">
        <v>1.8048068097944636E-3</v>
      </c>
      <c r="D151" s="152">
        <v>5.6724163699309292E-3</v>
      </c>
      <c r="E151" s="152">
        <v>1.6974251833460425E-2</v>
      </c>
      <c r="F151" s="152">
        <v>4.715471780159556E-2</v>
      </c>
      <c r="G151" s="152">
        <v>7.0711925927903713E-4</v>
      </c>
      <c r="H151" s="152">
        <v>8.409862457243792E-3</v>
      </c>
      <c r="I151" s="152">
        <v>1.1004456754405294E-2</v>
      </c>
      <c r="J151" s="152">
        <v>1.0689799381747288E-2</v>
      </c>
      <c r="K151" s="152">
        <v>7.8618764863520305E-2</v>
      </c>
      <c r="L151" s="153">
        <v>0</v>
      </c>
      <c r="M151" s="153">
        <v>0</v>
      </c>
      <c r="N151" s="152">
        <v>2.4912601312308989E-3</v>
      </c>
      <c r="O151" s="152">
        <v>5.5790557215463586E-3</v>
      </c>
      <c r="P151" s="154">
        <v>4.4415882629845839E-2</v>
      </c>
      <c r="Q151" s="128"/>
    </row>
    <row r="152" spans="1:17" ht="24" x14ac:dyDescent="0.25">
      <c r="A152" s="150" t="s">
        <v>102</v>
      </c>
      <c r="B152" s="151">
        <v>0</v>
      </c>
      <c r="C152" s="153">
        <v>0</v>
      </c>
      <c r="D152" s="153">
        <v>0</v>
      </c>
      <c r="E152" s="152">
        <v>5.9206909643490166E-3</v>
      </c>
      <c r="F152" s="152">
        <v>0.20920920830522213</v>
      </c>
      <c r="G152" s="153">
        <v>0</v>
      </c>
      <c r="H152" s="152">
        <v>4.2963267463731465E-4</v>
      </c>
      <c r="I152" s="152">
        <v>1.6826050478256072E-2</v>
      </c>
      <c r="J152" s="152">
        <v>7.4071927674867574E-2</v>
      </c>
      <c r="K152" s="152">
        <v>0.39920453380961463</v>
      </c>
      <c r="L152" s="153">
        <v>0</v>
      </c>
      <c r="M152" s="153">
        <v>0</v>
      </c>
      <c r="N152" s="153">
        <v>0</v>
      </c>
      <c r="O152" s="153">
        <v>0</v>
      </c>
      <c r="P152" s="154">
        <v>3.9142393231419076E-2</v>
      </c>
      <c r="Q152" s="128"/>
    </row>
    <row r="153" spans="1:17" ht="48" x14ac:dyDescent="0.25">
      <c r="A153" s="150" t="s">
        <v>103</v>
      </c>
      <c r="B153" s="151">
        <v>0</v>
      </c>
      <c r="C153" s="153">
        <v>0</v>
      </c>
      <c r="D153" s="153">
        <v>0</v>
      </c>
      <c r="E153" s="152">
        <v>5.1608536325416657E-3</v>
      </c>
      <c r="F153" s="152">
        <v>0.10356682956345918</v>
      </c>
      <c r="G153" s="153">
        <v>0</v>
      </c>
      <c r="H153" s="152">
        <v>2.6691240620373803E-4</v>
      </c>
      <c r="I153" s="152">
        <v>1.1626635975734916E-2</v>
      </c>
      <c r="J153" s="152">
        <v>7.0504382680653651E-3</v>
      </c>
      <c r="K153" s="152">
        <v>0.21196157224857981</v>
      </c>
      <c r="L153" s="153">
        <v>0</v>
      </c>
      <c r="M153" s="153">
        <v>0</v>
      </c>
      <c r="N153" s="153">
        <v>0</v>
      </c>
      <c r="O153" s="153">
        <v>0</v>
      </c>
      <c r="P153" s="154">
        <v>3.1996797488227757E-2</v>
      </c>
      <c r="Q153" s="128"/>
    </row>
    <row r="154" spans="1:17" ht="36" x14ac:dyDescent="0.25">
      <c r="A154" s="150" t="s">
        <v>104</v>
      </c>
      <c r="B154" s="155">
        <v>1.3375187490926568E-3</v>
      </c>
      <c r="C154" s="152">
        <v>6.489638637300856E-3</v>
      </c>
      <c r="D154" s="152">
        <v>1.7737915651969301E-2</v>
      </c>
      <c r="E154" s="152">
        <v>1.0663053118842879E-2</v>
      </c>
      <c r="F154" s="152">
        <v>1.8690797383883382E-2</v>
      </c>
      <c r="G154" s="152">
        <v>7.3246705705874303E-4</v>
      </c>
      <c r="H154" s="152">
        <v>7.8152263565413381E-4</v>
      </c>
      <c r="I154" s="152">
        <v>2.5805720866005849E-3</v>
      </c>
      <c r="J154" s="152">
        <v>1.5292700188628975E-3</v>
      </c>
      <c r="K154" s="152">
        <v>3.3179802484277994E-2</v>
      </c>
      <c r="L154" s="152">
        <v>3.7126505603168262E-4</v>
      </c>
      <c r="M154" s="152">
        <v>3.3519797466524518E-3</v>
      </c>
      <c r="N154" s="152">
        <v>8.8145558534904744E-3</v>
      </c>
      <c r="O154" s="152">
        <v>1.0944026889835151E-2</v>
      </c>
      <c r="P154" s="154">
        <v>4.8143093481064513E-2</v>
      </c>
      <c r="Q154" s="128"/>
    </row>
    <row r="155" spans="1:17" ht="24" x14ac:dyDescent="0.25">
      <c r="A155" s="150" t="s">
        <v>105</v>
      </c>
      <c r="B155" s="155">
        <v>6.654904939916341E-2</v>
      </c>
      <c r="C155" s="152">
        <v>0.17349900063860199</v>
      </c>
      <c r="D155" s="152">
        <v>0.22515781386563932</v>
      </c>
      <c r="E155" s="152">
        <v>5.4918558197945909E-2</v>
      </c>
      <c r="F155" s="152">
        <v>2.9662691952971103E-2</v>
      </c>
      <c r="G155" s="152">
        <v>1.2806982815690659E-2</v>
      </c>
      <c r="H155" s="152">
        <v>6.1311686039084018E-3</v>
      </c>
      <c r="I155" s="152">
        <v>6.940625393729128E-3</v>
      </c>
      <c r="J155" s="152">
        <v>1.2325176967097189E-2</v>
      </c>
      <c r="K155" s="152">
        <v>3.372134180825008E-2</v>
      </c>
      <c r="L155" s="152">
        <v>4.5365319227234517E-2</v>
      </c>
      <c r="M155" s="152">
        <v>0.11709725330740382</v>
      </c>
      <c r="N155" s="152">
        <v>0.18122577058882305</v>
      </c>
      <c r="O155" s="152">
        <v>0.27967255137893321</v>
      </c>
      <c r="P155" s="154">
        <v>0.28719904048491313</v>
      </c>
      <c r="Q155" s="128"/>
    </row>
    <row r="156" spans="1:17" ht="24" x14ac:dyDescent="0.25">
      <c r="A156" s="150" t="s">
        <v>106</v>
      </c>
      <c r="B156" s="151">
        <v>0</v>
      </c>
      <c r="C156" s="152">
        <v>1.7296982860649844E-3</v>
      </c>
      <c r="D156" s="152">
        <v>5.2536079430692759E-3</v>
      </c>
      <c r="E156" s="152">
        <v>3.2701512611611671E-3</v>
      </c>
      <c r="F156" s="152">
        <v>8.5554654080386306E-3</v>
      </c>
      <c r="G156" s="152">
        <v>2.6027676819731743E-4</v>
      </c>
      <c r="H156" s="153">
        <v>0</v>
      </c>
      <c r="I156" s="153">
        <v>0</v>
      </c>
      <c r="J156" s="152">
        <v>9.2485349211617691E-4</v>
      </c>
      <c r="K156" s="152">
        <v>1.4106146065096775E-2</v>
      </c>
      <c r="L156" s="153">
        <v>0</v>
      </c>
      <c r="M156" s="153">
        <v>0</v>
      </c>
      <c r="N156" s="152">
        <v>2.4519745716054808E-3</v>
      </c>
      <c r="O156" s="152">
        <v>4.6996953498017824E-3</v>
      </c>
      <c r="P156" s="154">
        <v>1.6167347094102485E-2</v>
      </c>
      <c r="Q156" s="128"/>
    </row>
    <row r="157" spans="1:17" ht="36" x14ac:dyDescent="0.25">
      <c r="A157" s="150" t="s">
        <v>107</v>
      </c>
      <c r="B157" s="155">
        <v>3.3532451149716886E-4</v>
      </c>
      <c r="C157" s="152">
        <v>6.4903361090106661E-3</v>
      </c>
      <c r="D157" s="152">
        <v>1.5306712041002557E-2</v>
      </c>
      <c r="E157" s="152">
        <v>1.1260596288165926E-2</v>
      </c>
      <c r="F157" s="152">
        <v>1.2128525136510889E-2</v>
      </c>
      <c r="G157" s="152">
        <v>3.5818459303324615E-4</v>
      </c>
      <c r="H157" s="152">
        <v>2.4716292179554535E-3</v>
      </c>
      <c r="I157" s="152">
        <v>3.067032254704562E-3</v>
      </c>
      <c r="J157" s="152">
        <v>3.4198778115662127E-3</v>
      </c>
      <c r="K157" s="152">
        <v>1.1630873639387855E-2</v>
      </c>
      <c r="L157" s="153">
        <v>0</v>
      </c>
      <c r="M157" s="152">
        <v>5.7136323009167333E-4</v>
      </c>
      <c r="N157" s="152">
        <v>9.4062792804338897E-3</v>
      </c>
      <c r="O157" s="152">
        <v>1.4708123838953605E-2</v>
      </c>
      <c r="P157" s="154">
        <v>4.306519180626206E-2</v>
      </c>
      <c r="Q157" s="128"/>
    </row>
    <row r="158" spans="1:17" ht="24" x14ac:dyDescent="0.25">
      <c r="A158" s="150" t="s">
        <v>108</v>
      </c>
      <c r="B158" s="155">
        <v>1.394054586072889E-2</v>
      </c>
      <c r="C158" s="152">
        <v>8.0898156482444958E-2</v>
      </c>
      <c r="D158" s="152">
        <v>0.15700838620225316</v>
      </c>
      <c r="E158" s="152">
        <v>0.2417295252372714</v>
      </c>
      <c r="F158" s="152">
        <v>0.62998418462432482</v>
      </c>
      <c r="G158" s="152">
        <v>9.7312868824036447E-2</v>
      </c>
      <c r="H158" s="152">
        <v>0.21280434054378528</v>
      </c>
      <c r="I158" s="152">
        <v>0.29438977223115587</v>
      </c>
      <c r="J158" s="152">
        <v>0.5543229347019496</v>
      </c>
      <c r="K158" s="152">
        <v>0.77855546396529629</v>
      </c>
      <c r="L158" s="152">
        <v>3.3589846126888569E-3</v>
      </c>
      <c r="M158" s="152">
        <v>4.0186663448836049E-2</v>
      </c>
      <c r="N158" s="152">
        <v>8.3124950986234181E-2</v>
      </c>
      <c r="O158" s="152">
        <v>0.15219619495212236</v>
      </c>
      <c r="P158" s="154">
        <v>0.34265212906142645</v>
      </c>
      <c r="Q158" s="128"/>
    </row>
    <row r="159" spans="1:17" ht="36" x14ac:dyDescent="0.25">
      <c r="A159" s="150" t="s">
        <v>109</v>
      </c>
      <c r="B159" s="155">
        <v>0.29485799517886374</v>
      </c>
      <c r="C159" s="152">
        <v>0.63568890885535578</v>
      </c>
      <c r="D159" s="152">
        <v>0.84823686296193279</v>
      </c>
      <c r="E159" s="152">
        <v>0.92266998777754694</v>
      </c>
      <c r="F159" s="152">
        <v>0.9865183615296248</v>
      </c>
      <c r="G159" s="152">
        <v>0.70920445378363117</v>
      </c>
      <c r="H159" s="152">
        <v>0.92105815609815989</v>
      </c>
      <c r="I159" s="152">
        <v>0.92887902733157557</v>
      </c>
      <c r="J159" s="152">
        <v>0.98758796075935451</v>
      </c>
      <c r="K159" s="152">
        <v>0.989189973964548</v>
      </c>
      <c r="L159" s="152">
        <v>0.19980941900009036</v>
      </c>
      <c r="M159" s="152">
        <v>0.47686240313412498</v>
      </c>
      <c r="N159" s="152">
        <v>0.67959521658584054</v>
      </c>
      <c r="O159" s="152">
        <v>0.84785562223877309</v>
      </c>
      <c r="P159" s="154">
        <v>0.96587717372631632</v>
      </c>
      <c r="Q159" s="128"/>
    </row>
    <row r="160" spans="1:17" ht="24" x14ac:dyDescent="0.25">
      <c r="A160" s="150" t="s">
        <v>110</v>
      </c>
      <c r="B160" s="155">
        <v>0.28002490033785093</v>
      </c>
      <c r="C160" s="152">
        <v>0.51585904821918738</v>
      </c>
      <c r="D160" s="152">
        <v>0.53651831797008631</v>
      </c>
      <c r="E160" s="152">
        <v>0.28215745452594432</v>
      </c>
      <c r="F160" s="152">
        <v>0.29613522036429035</v>
      </c>
      <c r="G160" s="152">
        <v>0.22327927378792831</v>
      </c>
      <c r="H160" s="152">
        <v>0.217411213470485</v>
      </c>
      <c r="I160" s="152">
        <v>0.21306367067299781</v>
      </c>
      <c r="J160" s="152">
        <v>0.27799321509974612</v>
      </c>
      <c r="K160" s="152">
        <v>0.29363316588769961</v>
      </c>
      <c r="L160" s="152">
        <v>0.21498732773430149</v>
      </c>
      <c r="M160" s="152">
        <v>0.40255541443581377</v>
      </c>
      <c r="N160" s="152">
        <v>0.56037270549674334</v>
      </c>
      <c r="O160" s="152">
        <v>0.65282345885806647</v>
      </c>
      <c r="P160" s="154">
        <v>0.60236647915821817</v>
      </c>
      <c r="Q160" s="128"/>
    </row>
    <row r="161" spans="1:17" ht="36" x14ac:dyDescent="0.25">
      <c r="A161" s="150" t="s">
        <v>111</v>
      </c>
      <c r="B161" s="155">
        <v>2.8026874194677477E-3</v>
      </c>
      <c r="C161" s="152">
        <v>1.2173986355512586E-2</v>
      </c>
      <c r="D161" s="152">
        <v>4.4863420650464662E-2</v>
      </c>
      <c r="E161" s="152">
        <v>3.146250670207329E-2</v>
      </c>
      <c r="F161" s="152">
        <v>4.143763940622635E-2</v>
      </c>
      <c r="G161" s="152">
        <v>1.0893031973869885E-3</v>
      </c>
      <c r="H161" s="152">
        <v>5.8226876900470716E-3</v>
      </c>
      <c r="I161" s="152">
        <v>7.7301700148043172E-3</v>
      </c>
      <c r="J161" s="152">
        <v>1.3407514889986255E-2</v>
      </c>
      <c r="K161" s="152">
        <v>5.4654828737610135E-2</v>
      </c>
      <c r="L161" s="152">
        <v>8.2407826644024455E-4</v>
      </c>
      <c r="M161" s="152">
        <v>4.2218523411641151E-3</v>
      </c>
      <c r="N161" s="152">
        <v>1.5069636962457575E-2</v>
      </c>
      <c r="O161" s="152">
        <v>4.0361308817060869E-2</v>
      </c>
      <c r="P161" s="154">
        <v>0.12215116782574661</v>
      </c>
      <c r="Q161" s="128"/>
    </row>
    <row r="162" spans="1:17" ht="36" x14ac:dyDescent="0.25">
      <c r="A162" s="150" t="s">
        <v>112</v>
      </c>
      <c r="B162" s="155">
        <v>8.0268071044238467E-3</v>
      </c>
      <c r="C162" s="152">
        <v>4.7555742684874877E-2</v>
      </c>
      <c r="D162" s="152">
        <v>0.1190344194747171</v>
      </c>
      <c r="E162" s="152">
        <v>4.4638980273307906E-2</v>
      </c>
      <c r="F162" s="152">
        <v>1.865706990734706E-2</v>
      </c>
      <c r="G162" s="152">
        <v>1.8814970423623339E-3</v>
      </c>
      <c r="H162" s="152">
        <v>2.6014906440528151E-3</v>
      </c>
      <c r="I162" s="152">
        <v>6.7109723060197815E-3</v>
      </c>
      <c r="J162" s="152">
        <v>6.8956356913643033E-3</v>
      </c>
      <c r="K162" s="152">
        <v>1.710860208248504E-2</v>
      </c>
      <c r="L162" s="152">
        <v>3.721242960855227E-3</v>
      </c>
      <c r="M162" s="152">
        <v>2.1246331440288715E-2</v>
      </c>
      <c r="N162" s="152">
        <v>5.1162450218383164E-2</v>
      </c>
      <c r="O162" s="152">
        <v>0.12509419423863352</v>
      </c>
      <c r="P162" s="154">
        <v>0.20025148810630744</v>
      </c>
      <c r="Q162" s="128"/>
    </row>
    <row r="163" spans="1:17" ht="36" x14ac:dyDescent="0.25">
      <c r="A163" s="150" t="s">
        <v>113</v>
      </c>
      <c r="B163" s="151">
        <v>0</v>
      </c>
      <c r="C163" s="152">
        <v>1.8002380012794353E-3</v>
      </c>
      <c r="D163" s="152">
        <v>1.7079508880517638E-2</v>
      </c>
      <c r="E163" s="152">
        <v>3.7545858795325834E-2</v>
      </c>
      <c r="F163" s="152">
        <v>0.27980095699961821</v>
      </c>
      <c r="G163" s="152">
        <v>2.0766237195403181E-3</v>
      </c>
      <c r="H163" s="152">
        <v>1.0753143524612947E-2</v>
      </c>
      <c r="I163" s="152">
        <v>2.7689614194578559E-2</v>
      </c>
      <c r="J163" s="152">
        <v>0.10517266465728568</v>
      </c>
      <c r="K163" s="152">
        <v>0.48519905544668634</v>
      </c>
      <c r="L163" s="153">
        <v>0</v>
      </c>
      <c r="M163" s="153">
        <v>0</v>
      </c>
      <c r="N163" s="152">
        <v>3.0322785081080103E-3</v>
      </c>
      <c r="O163" s="152">
        <v>8.6437336243240966E-3</v>
      </c>
      <c r="P163" s="154">
        <v>0.14966618534789564</v>
      </c>
      <c r="Q163" s="128"/>
    </row>
    <row r="164" spans="1:17" ht="36" x14ac:dyDescent="0.25">
      <c r="A164" s="150" t="s">
        <v>114</v>
      </c>
      <c r="B164" s="155">
        <v>6.8238264960211183E-4</v>
      </c>
      <c r="C164" s="152">
        <v>1.078287984990397E-3</v>
      </c>
      <c r="D164" s="152">
        <v>4.2828195429185064E-3</v>
      </c>
      <c r="E164" s="152">
        <v>3.8589354642205045E-3</v>
      </c>
      <c r="F164" s="152">
        <v>5.0154762967199304E-3</v>
      </c>
      <c r="G164" s="153">
        <v>0</v>
      </c>
      <c r="H164" s="152">
        <v>6.8666051217259932E-4</v>
      </c>
      <c r="I164" s="152">
        <v>3.8472367394859768E-4</v>
      </c>
      <c r="J164" s="152">
        <v>1.7021016281525958E-3</v>
      </c>
      <c r="K164" s="152">
        <v>6.3120538749184179E-3</v>
      </c>
      <c r="L164" s="152">
        <v>1.1168583255448173E-3</v>
      </c>
      <c r="M164" s="152">
        <v>5.0962791852406206E-4</v>
      </c>
      <c r="N164" s="152">
        <v>1.2689970874901631E-3</v>
      </c>
      <c r="O164" s="152">
        <v>4.2871743199181878E-3</v>
      </c>
      <c r="P164" s="154">
        <v>1.3519086421315375E-2</v>
      </c>
      <c r="Q164" s="128"/>
    </row>
    <row r="165" spans="1:17" ht="36" x14ac:dyDescent="0.25">
      <c r="A165" s="150" t="s">
        <v>115</v>
      </c>
      <c r="B165" s="155">
        <v>3.0670837935024006E-2</v>
      </c>
      <c r="C165" s="152">
        <v>3.6175111958470292E-2</v>
      </c>
      <c r="D165" s="152">
        <v>2.1891570527975159E-2</v>
      </c>
      <c r="E165" s="152">
        <v>8.9430840497461087E-3</v>
      </c>
      <c r="F165" s="152">
        <v>5.0054795450792952E-3</v>
      </c>
      <c r="G165" s="152">
        <v>2.2008013856064206E-2</v>
      </c>
      <c r="H165" s="152">
        <v>5.3292402469220209E-3</v>
      </c>
      <c r="I165" s="152">
        <v>3.3518550300730295E-3</v>
      </c>
      <c r="J165" s="152">
        <v>4.4214073967992111E-3</v>
      </c>
      <c r="K165" s="152">
        <v>1.4359752695924757E-3</v>
      </c>
      <c r="L165" s="152">
        <v>3.242951022992159E-2</v>
      </c>
      <c r="M165" s="152">
        <v>2.7105614234663185E-2</v>
      </c>
      <c r="N165" s="152">
        <v>3.8372085981103997E-2</v>
      </c>
      <c r="O165" s="152">
        <v>2.6401594363504092E-2</v>
      </c>
      <c r="P165" s="154">
        <v>2.2644716022540146E-2</v>
      </c>
      <c r="Q165" s="128"/>
    </row>
    <row r="166" spans="1:17" ht="36" x14ac:dyDescent="0.25">
      <c r="A166" s="150" t="s">
        <v>116</v>
      </c>
      <c r="B166" s="155">
        <v>7.5873101106270979E-4</v>
      </c>
      <c r="C166" s="152">
        <v>1.3477362230380197E-2</v>
      </c>
      <c r="D166" s="152">
        <v>8.6670641156729164E-2</v>
      </c>
      <c r="E166" s="152">
        <v>0.27324590638089863</v>
      </c>
      <c r="F166" s="152">
        <v>0.77619374512829875</v>
      </c>
      <c r="G166" s="152">
        <v>6.3036297192782878E-2</v>
      </c>
      <c r="H166" s="152">
        <v>0.17505457979319891</v>
      </c>
      <c r="I166" s="152">
        <v>0.37410613472068616</v>
      </c>
      <c r="J166" s="152">
        <v>0.68862021429728948</v>
      </c>
      <c r="K166" s="152">
        <v>0.92927285352771416</v>
      </c>
      <c r="L166" s="153">
        <v>0</v>
      </c>
      <c r="M166" s="152">
        <v>3.0082049340876059E-3</v>
      </c>
      <c r="N166" s="152">
        <v>1.6005283496725919E-2</v>
      </c>
      <c r="O166" s="152">
        <v>5.4468984480394889E-2</v>
      </c>
      <c r="P166" s="154">
        <v>0.4140377791297899</v>
      </c>
      <c r="Q166" s="128"/>
    </row>
    <row r="167" spans="1:17" ht="72" x14ac:dyDescent="0.25">
      <c r="A167" s="150" t="s">
        <v>117</v>
      </c>
      <c r="B167" s="155">
        <v>0.93473705310591548</v>
      </c>
      <c r="C167" s="152">
        <v>0.86955900761961369</v>
      </c>
      <c r="D167" s="152">
        <v>0.41866921665213047</v>
      </c>
      <c r="E167" s="152">
        <v>3.5506628578796516E-2</v>
      </c>
      <c r="F167" s="152">
        <v>6.8544821906800493E-3</v>
      </c>
      <c r="G167" s="152">
        <v>0.45303014895298666</v>
      </c>
      <c r="H167" s="152">
        <v>2.7096861688497283E-2</v>
      </c>
      <c r="I167" s="152">
        <v>1.4067433163108467E-2</v>
      </c>
      <c r="J167" s="152">
        <v>6.1518782976162862E-3</v>
      </c>
      <c r="K167" s="152">
        <v>7.5318781056865972E-3</v>
      </c>
      <c r="L167" s="152">
        <v>0.93820610788260672</v>
      </c>
      <c r="M167" s="152">
        <v>0.92052667316654491</v>
      </c>
      <c r="N167" s="152">
        <v>0.86316798512612425</v>
      </c>
      <c r="O167" s="152">
        <v>0.57385345180735436</v>
      </c>
      <c r="P167" s="154">
        <v>9.5311219974695369E-2</v>
      </c>
      <c r="Q167" s="128"/>
    </row>
    <row r="168" spans="1:17" ht="60" x14ac:dyDescent="0.25">
      <c r="A168" s="150" t="s">
        <v>118</v>
      </c>
      <c r="B168" s="155">
        <v>6.3578743107770147E-2</v>
      </c>
      <c r="C168" s="152">
        <v>8.1362699687666878E-2</v>
      </c>
      <c r="D168" s="152">
        <v>4.5715112356688299E-2</v>
      </c>
      <c r="E168" s="152">
        <v>3.7539689263054762E-3</v>
      </c>
      <c r="F168" s="152">
        <v>2.1986806708965985E-4</v>
      </c>
      <c r="G168" s="152">
        <v>5.3178667992683441E-2</v>
      </c>
      <c r="H168" s="152">
        <v>2.4503673125113794E-3</v>
      </c>
      <c r="I168" s="152">
        <v>3.2990432389386529E-3</v>
      </c>
      <c r="J168" s="153">
        <v>0</v>
      </c>
      <c r="K168" s="152">
        <v>5.549902161544304E-4</v>
      </c>
      <c r="L168" s="152">
        <v>6.1092822992951532E-2</v>
      </c>
      <c r="M168" s="152">
        <v>7.2571439718343386E-2</v>
      </c>
      <c r="N168" s="152">
        <v>8.6781024681672828E-2</v>
      </c>
      <c r="O168" s="152">
        <v>4.4315842699891569E-2</v>
      </c>
      <c r="P168" s="154">
        <v>1.3981248813509881E-2</v>
      </c>
      <c r="Q168" s="128"/>
    </row>
    <row r="169" spans="1:17" ht="72" x14ac:dyDescent="0.25">
      <c r="A169" s="150" t="s">
        <v>206</v>
      </c>
      <c r="B169" s="151">
        <v>0</v>
      </c>
      <c r="C169" s="153">
        <v>0</v>
      </c>
      <c r="D169" s="153">
        <v>0</v>
      </c>
      <c r="E169" s="153">
        <v>0</v>
      </c>
      <c r="F169" s="153">
        <v>0</v>
      </c>
      <c r="G169" s="153">
        <v>0</v>
      </c>
      <c r="H169" s="153">
        <v>0</v>
      </c>
      <c r="I169" s="153">
        <v>0</v>
      </c>
      <c r="J169" s="153">
        <v>0</v>
      </c>
      <c r="K169" s="153">
        <v>0</v>
      </c>
      <c r="L169" s="153">
        <v>0</v>
      </c>
      <c r="M169" s="153">
        <v>0</v>
      </c>
      <c r="N169" s="153">
        <v>0</v>
      </c>
      <c r="O169" s="153">
        <v>0</v>
      </c>
      <c r="P169" s="156">
        <v>0</v>
      </c>
      <c r="Q169" s="128"/>
    </row>
    <row r="170" spans="1:17" ht="72" x14ac:dyDescent="0.25">
      <c r="A170" s="150" t="s">
        <v>119</v>
      </c>
      <c r="B170" s="155">
        <v>3.1309162237062605E-4</v>
      </c>
      <c r="C170" s="152">
        <v>2.6368372861904615E-3</v>
      </c>
      <c r="D170" s="152">
        <v>1.2123789693137949E-3</v>
      </c>
      <c r="E170" s="152">
        <v>4.3662259260605679E-4</v>
      </c>
      <c r="F170" s="153">
        <v>0</v>
      </c>
      <c r="G170" s="152">
        <v>7.7509569406036512E-4</v>
      </c>
      <c r="H170" s="152">
        <v>5.1443420756712172E-4</v>
      </c>
      <c r="I170" s="152">
        <v>5.6759877210629263E-4</v>
      </c>
      <c r="J170" s="153">
        <v>0</v>
      </c>
      <c r="K170" s="153">
        <v>0</v>
      </c>
      <c r="L170" s="152">
        <v>2.1136897809070093E-4</v>
      </c>
      <c r="M170" s="152">
        <v>1.4442531354653555E-3</v>
      </c>
      <c r="N170" s="152">
        <v>2.7223350112414511E-3</v>
      </c>
      <c r="O170" s="152">
        <v>1.260066679223599E-3</v>
      </c>
      <c r="P170" s="154">
        <v>7.3337833392519199E-4</v>
      </c>
      <c r="Q170" s="128"/>
    </row>
    <row r="171" spans="1:17" ht="84" x14ac:dyDescent="0.25">
      <c r="A171" s="150" t="s">
        <v>207</v>
      </c>
      <c r="B171" s="151">
        <v>0</v>
      </c>
      <c r="C171" s="153">
        <v>0</v>
      </c>
      <c r="D171" s="153">
        <v>0</v>
      </c>
      <c r="E171" s="153">
        <v>0</v>
      </c>
      <c r="F171" s="153">
        <v>0</v>
      </c>
      <c r="G171" s="153">
        <v>0</v>
      </c>
      <c r="H171" s="153">
        <v>0</v>
      </c>
      <c r="I171" s="153">
        <v>0</v>
      </c>
      <c r="J171" s="153">
        <v>0</v>
      </c>
      <c r="K171" s="153">
        <v>0</v>
      </c>
      <c r="L171" s="153">
        <v>0</v>
      </c>
      <c r="M171" s="153">
        <v>0</v>
      </c>
      <c r="N171" s="153">
        <v>0</v>
      </c>
      <c r="O171" s="153">
        <v>0</v>
      </c>
      <c r="P171" s="156">
        <v>0</v>
      </c>
      <c r="Q171" s="128"/>
    </row>
    <row r="172" spans="1:17" ht="84" x14ac:dyDescent="0.25">
      <c r="A172" s="150" t="s">
        <v>120</v>
      </c>
      <c r="B172" s="151">
        <v>0</v>
      </c>
      <c r="C172" s="152">
        <v>7.9070876085084456E-4</v>
      </c>
      <c r="D172" s="152">
        <v>4.1326241622328041E-4</v>
      </c>
      <c r="E172" s="152">
        <v>5.166292495509551E-4</v>
      </c>
      <c r="F172" s="152">
        <v>6.7888266845205292E-3</v>
      </c>
      <c r="G172" s="153">
        <v>0</v>
      </c>
      <c r="H172" s="153">
        <v>0</v>
      </c>
      <c r="I172" s="153">
        <v>0</v>
      </c>
      <c r="J172" s="152">
        <v>8.7034273032837045E-4</v>
      </c>
      <c r="K172" s="152">
        <v>1.6100479511387152E-2</v>
      </c>
      <c r="L172" s="153">
        <v>0</v>
      </c>
      <c r="M172" s="153">
        <v>0</v>
      </c>
      <c r="N172" s="152">
        <v>5.0479959650875927E-4</v>
      </c>
      <c r="O172" s="152">
        <v>1.5972543465553627E-3</v>
      </c>
      <c r="P172" s="154">
        <v>1.1611151155752561E-3</v>
      </c>
      <c r="Q172" s="128"/>
    </row>
    <row r="173" spans="1:17" ht="96" x14ac:dyDescent="0.25">
      <c r="A173" s="150" t="s">
        <v>121</v>
      </c>
      <c r="B173" s="151">
        <v>0</v>
      </c>
      <c r="C173" s="153">
        <v>0</v>
      </c>
      <c r="D173" s="152">
        <v>2.2687910201410016E-4</v>
      </c>
      <c r="E173" s="152">
        <v>7.5779805735179239E-3</v>
      </c>
      <c r="F173" s="152">
        <v>0.11765893267163158</v>
      </c>
      <c r="G173" s="152">
        <v>9.9839487431990716E-4</v>
      </c>
      <c r="H173" s="152">
        <v>3.6119818618882671E-3</v>
      </c>
      <c r="I173" s="152">
        <v>1.4250394997163917E-2</v>
      </c>
      <c r="J173" s="152">
        <v>3.4630001195665103E-2</v>
      </c>
      <c r="K173" s="152">
        <v>0.23949392142979017</v>
      </c>
      <c r="L173" s="153">
        <v>0</v>
      </c>
      <c r="M173" s="153">
        <v>0</v>
      </c>
      <c r="N173" s="153">
        <v>0</v>
      </c>
      <c r="O173" s="153">
        <v>0</v>
      </c>
      <c r="P173" s="154">
        <v>1.7632881383913276E-2</v>
      </c>
      <c r="Q173" s="128"/>
    </row>
    <row r="174" spans="1:17" ht="60" x14ac:dyDescent="0.25">
      <c r="A174" s="150" t="s">
        <v>122</v>
      </c>
      <c r="B174" s="155">
        <v>3.0782822146294185E-4</v>
      </c>
      <c r="C174" s="152">
        <v>4.1688000066930943E-2</v>
      </c>
      <c r="D174" s="152">
        <v>0.52580999180524457</v>
      </c>
      <c r="E174" s="152">
        <v>0.94553877551521759</v>
      </c>
      <c r="F174" s="152">
        <v>0.85742820659247154</v>
      </c>
      <c r="G174" s="152">
        <v>0.48590896497480945</v>
      </c>
      <c r="H174" s="152">
        <v>0.95954693019958937</v>
      </c>
      <c r="I174" s="152">
        <v>0.96096984347451286</v>
      </c>
      <c r="J174" s="152">
        <v>0.94979556305467461</v>
      </c>
      <c r="K174" s="152">
        <v>0.71898804777044956</v>
      </c>
      <c r="L174" s="153">
        <v>0</v>
      </c>
      <c r="M174" s="152">
        <v>3.2130690283094098E-3</v>
      </c>
      <c r="N174" s="152">
        <v>4.2801039818047205E-2</v>
      </c>
      <c r="O174" s="152">
        <v>0.37282730300100142</v>
      </c>
      <c r="P174" s="154">
        <v>0.86303379633264488</v>
      </c>
      <c r="Q174" s="128"/>
    </row>
    <row r="175" spans="1:17" ht="60" x14ac:dyDescent="0.25">
      <c r="A175" s="150" t="s">
        <v>123</v>
      </c>
      <c r="B175" s="151">
        <v>0</v>
      </c>
      <c r="C175" s="152">
        <v>2.7910793437162012E-4</v>
      </c>
      <c r="D175" s="152">
        <v>3.2572239640280389E-3</v>
      </c>
      <c r="E175" s="152">
        <v>4.613820199827038E-3</v>
      </c>
      <c r="F175" s="152">
        <v>7.4583893008717053E-3</v>
      </c>
      <c r="G175" s="152">
        <v>2.3992225965348193E-3</v>
      </c>
      <c r="H175" s="152">
        <v>3.9195664313051506E-3</v>
      </c>
      <c r="I175" s="152">
        <v>6.3679544571673442E-3</v>
      </c>
      <c r="J175" s="152">
        <v>6.0372214344188635E-3</v>
      </c>
      <c r="K175" s="152">
        <v>1.1099393304207106E-2</v>
      </c>
      <c r="L175" s="153">
        <v>0</v>
      </c>
      <c r="M175" s="153">
        <v>0</v>
      </c>
      <c r="N175" s="152">
        <v>4.7012283388973782E-4</v>
      </c>
      <c r="O175" s="152">
        <v>2.4422945413659271E-3</v>
      </c>
      <c r="P175" s="154">
        <v>3.5085122940016343E-3</v>
      </c>
      <c r="Q175" s="128"/>
    </row>
    <row r="176" spans="1:17" ht="60" x14ac:dyDescent="0.25">
      <c r="A176" s="150" t="s">
        <v>124</v>
      </c>
      <c r="B176" s="155">
        <v>1.0632839424826067E-3</v>
      </c>
      <c r="C176" s="152">
        <v>3.6836386443755494E-3</v>
      </c>
      <c r="D176" s="152">
        <v>4.6959347343575797E-3</v>
      </c>
      <c r="E176" s="152">
        <v>2.0555743641760228E-3</v>
      </c>
      <c r="F176" s="152">
        <v>3.5912944927324062E-3</v>
      </c>
      <c r="G176" s="152">
        <v>3.7095049146062763E-3</v>
      </c>
      <c r="H176" s="152">
        <v>2.8598582986413619E-3</v>
      </c>
      <c r="I176" s="152">
        <v>4.7773189700195054E-4</v>
      </c>
      <c r="J176" s="152">
        <v>2.5149932872969611E-3</v>
      </c>
      <c r="K176" s="152">
        <v>6.2312896623244662E-3</v>
      </c>
      <c r="L176" s="152">
        <v>4.8970014635026592E-4</v>
      </c>
      <c r="M176" s="152">
        <v>2.2445649513378064E-3</v>
      </c>
      <c r="N176" s="152">
        <v>3.552692932515322E-3</v>
      </c>
      <c r="O176" s="152">
        <v>3.7037869246082872E-3</v>
      </c>
      <c r="P176" s="154">
        <v>4.6378477517339221E-3</v>
      </c>
      <c r="Q176" s="128"/>
    </row>
    <row r="177" spans="1:17" ht="60" x14ac:dyDescent="0.25">
      <c r="A177" s="150" t="s">
        <v>125</v>
      </c>
      <c r="B177" s="155">
        <v>6.658360216238994E-3</v>
      </c>
      <c r="C177" s="152">
        <v>3.9594616591080685E-3</v>
      </c>
      <c r="D177" s="152">
        <v>2.2558058757387784E-4</v>
      </c>
      <c r="E177" s="153">
        <v>0</v>
      </c>
      <c r="F177" s="153">
        <v>0</v>
      </c>
      <c r="G177" s="152">
        <v>1.1665598704685852E-3</v>
      </c>
      <c r="H177" s="153">
        <v>0</v>
      </c>
      <c r="I177" s="153">
        <v>0</v>
      </c>
      <c r="J177" s="153">
        <v>0</v>
      </c>
      <c r="K177" s="153">
        <v>0</v>
      </c>
      <c r="L177" s="152">
        <v>6.1134503791913071E-3</v>
      </c>
      <c r="M177" s="152">
        <v>5.9518661562760859E-3</v>
      </c>
      <c r="N177" s="152">
        <v>5.0253502541117599E-3</v>
      </c>
      <c r="O177" s="153">
        <v>0</v>
      </c>
      <c r="P177" s="156">
        <v>0</v>
      </c>
      <c r="Q177" s="128"/>
    </row>
    <row r="178" spans="1:17" ht="72" x14ac:dyDescent="0.25">
      <c r="A178" s="150" t="s">
        <v>126</v>
      </c>
      <c r="B178" s="155">
        <v>0.91963336656770744</v>
      </c>
      <c r="C178" s="152">
        <v>0.5036810044797756</v>
      </c>
      <c r="D178" s="152">
        <v>0.13190468572365571</v>
      </c>
      <c r="E178" s="152">
        <v>4.9664644129675155E-3</v>
      </c>
      <c r="F178" s="152">
        <v>3.5176400834158162E-4</v>
      </c>
      <c r="G178" s="152">
        <v>0.17814077798724831</v>
      </c>
      <c r="H178" s="152">
        <v>1.8364363081866395E-3</v>
      </c>
      <c r="I178" s="152">
        <v>6.8803910838664893E-4</v>
      </c>
      <c r="J178" s="152">
        <v>5.3611742679073532E-5</v>
      </c>
      <c r="K178" s="152">
        <v>8.3515245767742594E-4</v>
      </c>
      <c r="L178" s="152">
        <v>0.98470973865159195</v>
      </c>
      <c r="M178" s="152">
        <v>0.76384729720384492</v>
      </c>
      <c r="N178" s="152">
        <v>0.47418444306775853</v>
      </c>
      <c r="O178" s="152">
        <v>0.19261097561453963</v>
      </c>
      <c r="P178" s="154">
        <v>3.3910148416828149E-2</v>
      </c>
      <c r="Q178" s="128"/>
    </row>
    <row r="179" spans="1:17" ht="72" x14ac:dyDescent="0.25">
      <c r="A179" s="150" t="s">
        <v>208</v>
      </c>
      <c r="B179" s="151">
        <v>0</v>
      </c>
      <c r="C179" s="153">
        <v>0</v>
      </c>
      <c r="D179" s="153">
        <v>0</v>
      </c>
      <c r="E179" s="153">
        <v>0</v>
      </c>
      <c r="F179" s="153">
        <v>0</v>
      </c>
      <c r="G179" s="153">
        <v>0</v>
      </c>
      <c r="H179" s="153">
        <v>0</v>
      </c>
      <c r="I179" s="153">
        <v>0</v>
      </c>
      <c r="J179" s="153">
        <v>0</v>
      </c>
      <c r="K179" s="153">
        <v>0</v>
      </c>
      <c r="L179" s="153">
        <v>0</v>
      </c>
      <c r="M179" s="153">
        <v>0</v>
      </c>
      <c r="N179" s="153">
        <v>0</v>
      </c>
      <c r="O179" s="153">
        <v>0</v>
      </c>
      <c r="P179" s="156">
        <v>0</v>
      </c>
      <c r="Q179" s="128"/>
    </row>
    <row r="180" spans="1:17" ht="72" x14ac:dyDescent="0.25">
      <c r="A180" s="150" t="s">
        <v>209</v>
      </c>
      <c r="B180" s="151">
        <v>0</v>
      </c>
      <c r="C180" s="153">
        <v>0</v>
      </c>
      <c r="D180" s="153">
        <v>0</v>
      </c>
      <c r="E180" s="153">
        <v>0</v>
      </c>
      <c r="F180" s="153">
        <v>0</v>
      </c>
      <c r="G180" s="153">
        <v>0</v>
      </c>
      <c r="H180" s="153">
        <v>0</v>
      </c>
      <c r="I180" s="153">
        <v>0</v>
      </c>
      <c r="J180" s="153">
        <v>0</v>
      </c>
      <c r="K180" s="153">
        <v>0</v>
      </c>
      <c r="L180" s="153">
        <v>0</v>
      </c>
      <c r="M180" s="153">
        <v>0</v>
      </c>
      <c r="N180" s="153">
        <v>0</v>
      </c>
      <c r="O180" s="153">
        <v>0</v>
      </c>
      <c r="P180" s="156">
        <v>0</v>
      </c>
      <c r="Q180" s="128"/>
    </row>
    <row r="181" spans="1:17" ht="72" x14ac:dyDescent="0.25">
      <c r="A181" s="150" t="s">
        <v>127</v>
      </c>
      <c r="B181" s="155">
        <v>4.8642244621259527E-4</v>
      </c>
      <c r="C181" s="152">
        <v>1.1919377627191883E-3</v>
      </c>
      <c r="D181" s="152">
        <v>1.0325139202736098E-3</v>
      </c>
      <c r="E181" s="152">
        <v>1.2025910194905162E-4</v>
      </c>
      <c r="F181" s="152">
        <v>1.9748623573987594E-4</v>
      </c>
      <c r="G181" s="152">
        <v>1.2590140806889685E-3</v>
      </c>
      <c r="H181" s="153">
        <v>0</v>
      </c>
      <c r="I181" s="153">
        <v>0</v>
      </c>
      <c r="J181" s="153">
        <v>0</v>
      </c>
      <c r="K181" s="152">
        <v>4.9849407470391887E-4</v>
      </c>
      <c r="L181" s="153">
        <v>0</v>
      </c>
      <c r="M181" s="152">
        <v>1.6310628602407833E-3</v>
      </c>
      <c r="N181" s="153">
        <v>0</v>
      </c>
      <c r="O181" s="152">
        <v>1.4388639746549874E-3</v>
      </c>
      <c r="P181" s="154">
        <v>7.2006099922617892E-4</v>
      </c>
      <c r="Q181" s="128"/>
    </row>
    <row r="182" spans="1:17" ht="72" x14ac:dyDescent="0.25">
      <c r="A182" s="150" t="s">
        <v>210</v>
      </c>
      <c r="B182" s="151">
        <v>0</v>
      </c>
      <c r="C182" s="153">
        <v>0</v>
      </c>
      <c r="D182" s="153">
        <v>0</v>
      </c>
      <c r="E182" s="153">
        <v>0</v>
      </c>
      <c r="F182" s="153">
        <v>0</v>
      </c>
      <c r="G182" s="153">
        <v>0</v>
      </c>
      <c r="H182" s="153">
        <v>0</v>
      </c>
      <c r="I182" s="153">
        <v>0</v>
      </c>
      <c r="J182" s="153">
        <v>0</v>
      </c>
      <c r="K182" s="153">
        <v>0</v>
      </c>
      <c r="L182" s="153">
        <v>0</v>
      </c>
      <c r="M182" s="153">
        <v>0</v>
      </c>
      <c r="N182" s="153">
        <v>0</v>
      </c>
      <c r="O182" s="153">
        <v>0</v>
      </c>
      <c r="P182" s="156">
        <v>0</v>
      </c>
      <c r="Q182" s="128"/>
    </row>
    <row r="183" spans="1:17" ht="72" x14ac:dyDescent="0.25">
      <c r="A183" s="150" t="s">
        <v>128</v>
      </c>
      <c r="B183" s="155">
        <v>7.0546053111620419E-2</v>
      </c>
      <c r="C183" s="152">
        <v>0.48226436890318924</v>
      </c>
      <c r="D183" s="152">
        <v>0.83569508089952904</v>
      </c>
      <c r="E183" s="152">
        <v>0.8566046951388695</v>
      </c>
      <c r="F183" s="152">
        <v>0.63903668983607398</v>
      </c>
      <c r="G183" s="152">
        <v>0.75212957998049446</v>
      </c>
      <c r="H183" s="152">
        <v>0.85865302639256091</v>
      </c>
      <c r="I183" s="152">
        <v>0.78119694049302613</v>
      </c>
      <c r="J183" s="152">
        <v>0.68562649688201893</v>
      </c>
      <c r="K183" s="152">
        <v>0.54515573944371809</v>
      </c>
      <c r="L183" s="152">
        <v>8.709526022403007E-3</v>
      </c>
      <c r="M183" s="152">
        <v>0.22268405962494528</v>
      </c>
      <c r="N183" s="152">
        <v>0.51143886781969972</v>
      </c>
      <c r="O183" s="152">
        <v>0.79351005215838366</v>
      </c>
      <c r="P183" s="154">
        <v>0.88116146870054501</v>
      </c>
      <c r="Q183" s="128"/>
    </row>
    <row r="184" spans="1:17" ht="60" x14ac:dyDescent="0.25">
      <c r="A184" s="150" t="s">
        <v>211</v>
      </c>
      <c r="B184" s="151">
        <v>0</v>
      </c>
      <c r="C184" s="153">
        <v>0</v>
      </c>
      <c r="D184" s="153">
        <v>0</v>
      </c>
      <c r="E184" s="153">
        <v>0</v>
      </c>
      <c r="F184" s="153">
        <v>0</v>
      </c>
      <c r="G184" s="153">
        <v>0</v>
      </c>
      <c r="H184" s="153">
        <v>0</v>
      </c>
      <c r="I184" s="153">
        <v>0</v>
      </c>
      <c r="J184" s="153">
        <v>0</v>
      </c>
      <c r="K184" s="153">
        <v>0</v>
      </c>
      <c r="L184" s="153">
        <v>0</v>
      </c>
      <c r="M184" s="153">
        <v>0</v>
      </c>
      <c r="N184" s="153">
        <v>0</v>
      </c>
      <c r="O184" s="153">
        <v>0</v>
      </c>
      <c r="P184" s="156">
        <v>0</v>
      </c>
      <c r="Q184" s="128"/>
    </row>
    <row r="185" spans="1:17" ht="84" x14ac:dyDescent="0.25">
      <c r="A185" s="150" t="s">
        <v>129</v>
      </c>
      <c r="B185" s="151">
        <v>0</v>
      </c>
      <c r="C185" s="153">
        <v>0</v>
      </c>
      <c r="D185" s="152">
        <v>3.1114677572374096E-3</v>
      </c>
      <c r="E185" s="152">
        <v>2.9146807538847748E-2</v>
      </c>
      <c r="F185" s="152">
        <v>4.119933619719475E-2</v>
      </c>
      <c r="G185" s="152">
        <v>1.1240216764673483E-2</v>
      </c>
      <c r="H185" s="152">
        <v>3.3308531251847559E-2</v>
      </c>
      <c r="I185" s="152">
        <v>3.6416536176279636E-2</v>
      </c>
      <c r="J185" s="152">
        <v>4.5456000452059615E-2</v>
      </c>
      <c r="K185" s="152">
        <v>3.8741948419444852E-2</v>
      </c>
      <c r="L185" s="153">
        <v>0</v>
      </c>
      <c r="M185" s="153">
        <v>0</v>
      </c>
      <c r="N185" s="153">
        <v>0</v>
      </c>
      <c r="O185" s="152">
        <v>5.2481002730483961E-4</v>
      </c>
      <c r="P185" s="154">
        <v>1.1952066528792556E-2</v>
      </c>
      <c r="Q185" s="128"/>
    </row>
    <row r="186" spans="1:17" ht="84" x14ac:dyDescent="0.25">
      <c r="A186" s="150" t="s">
        <v>130</v>
      </c>
      <c r="B186" s="151">
        <v>0</v>
      </c>
      <c r="C186" s="153">
        <v>0</v>
      </c>
      <c r="D186" s="152">
        <v>4.4200224383540064E-4</v>
      </c>
      <c r="E186" s="152">
        <v>1.4336550153108552E-2</v>
      </c>
      <c r="F186" s="152">
        <v>4.3078757518638482E-2</v>
      </c>
      <c r="G186" s="153">
        <v>0</v>
      </c>
      <c r="H186" s="152">
        <v>9.3042595527842824E-3</v>
      </c>
      <c r="I186" s="152">
        <v>3.7196157079314222E-2</v>
      </c>
      <c r="J186" s="152">
        <v>4.3610867620293703E-2</v>
      </c>
      <c r="K186" s="152">
        <v>5.3374372238491757E-2</v>
      </c>
      <c r="L186" s="153">
        <v>0</v>
      </c>
      <c r="M186" s="153">
        <v>0</v>
      </c>
      <c r="N186" s="153">
        <v>0</v>
      </c>
      <c r="O186" s="152">
        <v>3.9138392055574467E-4</v>
      </c>
      <c r="P186" s="154">
        <v>1.5959480586689133E-3</v>
      </c>
      <c r="Q186" s="128"/>
    </row>
    <row r="187" spans="1:17" ht="60" x14ac:dyDescent="0.25">
      <c r="A187" s="150" t="s">
        <v>131</v>
      </c>
      <c r="B187" s="151">
        <v>0</v>
      </c>
      <c r="C187" s="152">
        <v>1.1279937038909072E-3</v>
      </c>
      <c r="D187" s="152">
        <v>6.7206735543176004E-3</v>
      </c>
      <c r="E187" s="152">
        <v>1.0488450351479392E-2</v>
      </c>
      <c r="F187" s="152">
        <v>1.6271765289082984E-2</v>
      </c>
      <c r="G187" s="152">
        <v>1.0794397491956601E-2</v>
      </c>
      <c r="H187" s="152">
        <v>1.7155421716718466E-2</v>
      </c>
      <c r="I187" s="152">
        <v>1.0730163905580195E-2</v>
      </c>
      <c r="J187" s="152">
        <v>6.7949171717782419E-3</v>
      </c>
      <c r="K187" s="152">
        <v>2.2934776770457816E-2</v>
      </c>
      <c r="L187" s="153">
        <v>0</v>
      </c>
      <c r="M187" s="153">
        <v>0</v>
      </c>
      <c r="N187" s="152">
        <v>1.0935459766514336E-3</v>
      </c>
      <c r="O187" s="152">
        <v>2.6634556133549167E-3</v>
      </c>
      <c r="P187" s="154">
        <v>7.0397822419139651E-3</v>
      </c>
      <c r="Q187" s="128"/>
    </row>
    <row r="188" spans="1:17" ht="72" x14ac:dyDescent="0.25">
      <c r="A188" s="150" t="s">
        <v>132</v>
      </c>
      <c r="B188" s="155">
        <v>1.2431513881370384E-3</v>
      </c>
      <c r="C188" s="152">
        <v>4.0424378440340547E-3</v>
      </c>
      <c r="D188" s="152">
        <v>4.225045845950735E-3</v>
      </c>
      <c r="E188" s="152">
        <v>4.3105840988069887E-3</v>
      </c>
      <c r="F188" s="152">
        <v>7.9569791662545894E-3</v>
      </c>
      <c r="G188" s="152">
        <v>2.3704135516842534E-3</v>
      </c>
      <c r="H188" s="152">
        <v>5.0546162023855723E-3</v>
      </c>
      <c r="I188" s="152">
        <v>5.0645213258871695E-3</v>
      </c>
      <c r="J188" s="152">
        <v>6.1196220595831638E-3</v>
      </c>
      <c r="K188" s="152">
        <v>1.3462840660828984E-2</v>
      </c>
      <c r="L188" s="153">
        <v>0</v>
      </c>
      <c r="M188" s="152">
        <v>3.3478979562873473E-3</v>
      </c>
      <c r="N188" s="152">
        <v>5.2629831961797649E-3</v>
      </c>
      <c r="O188" s="152">
        <v>5.6286151866242178E-3</v>
      </c>
      <c r="P188" s="154">
        <v>8.6867437765314264E-4</v>
      </c>
      <c r="Q188" s="128"/>
    </row>
    <row r="189" spans="1:17" ht="60" x14ac:dyDescent="0.25">
      <c r="A189" s="150" t="s">
        <v>212</v>
      </c>
      <c r="B189" s="151">
        <v>0</v>
      </c>
      <c r="C189" s="153">
        <v>0</v>
      </c>
      <c r="D189" s="153">
        <v>0</v>
      </c>
      <c r="E189" s="153">
        <v>0</v>
      </c>
      <c r="F189" s="153">
        <v>0</v>
      </c>
      <c r="G189" s="153">
        <v>0</v>
      </c>
      <c r="H189" s="153">
        <v>0</v>
      </c>
      <c r="I189" s="153">
        <v>0</v>
      </c>
      <c r="J189" s="153">
        <v>0</v>
      </c>
      <c r="K189" s="153">
        <v>0</v>
      </c>
      <c r="L189" s="153">
        <v>0</v>
      </c>
      <c r="M189" s="153">
        <v>0</v>
      </c>
      <c r="N189" s="153">
        <v>0</v>
      </c>
      <c r="O189" s="153">
        <v>0</v>
      </c>
      <c r="P189" s="156">
        <v>0</v>
      </c>
      <c r="Q189" s="128"/>
    </row>
    <row r="190" spans="1:17" ht="60" x14ac:dyDescent="0.25">
      <c r="A190" s="150" t="s">
        <v>133</v>
      </c>
      <c r="B190" s="151">
        <v>0</v>
      </c>
      <c r="C190" s="152">
        <v>7.7664622313430073E-4</v>
      </c>
      <c r="D190" s="152">
        <v>8.9837472773677002E-3</v>
      </c>
      <c r="E190" s="152">
        <v>7.6151653315547657E-2</v>
      </c>
      <c r="F190" s="152">
        <v>0.25190722174867264</v>
      </c>
      <c r="G190" s="152">
        <v>2.7030559436407763E-2</v>
      </c>
      <c r="H190" s="152">
        <v>7.0913254242992593E-2</v>
      </c>
      <c r="I190" s="152">
        <v>0.12681140097368204</v>
      </c>
      <c r="J190" s="152">
        <v>0.21233848407158681</v>
      </c>
      <c r="K190" s="152">
        <v>0.32499667593467679</v>
      </c>
      <c r="L190" s="153">
        <v>0</v>
      </c>
      <c r="M190" s="153">
        <v>0</v>
      </c>
      <c r="N190" s="152">
        <v>1.3081646144230367E-3</v>
      </c>
      <c r="O190" s="152">
        <v>1.9793646908188292E-3</v>
      </c>
      <c r="P190" s="154">
        <v>5.855727744112018E-2</v>
      </c>
      <c r="Q190" s="128"/>
    </row>
    <row r="191" spans="1:17" ht="60" x14ac:dyDescent="0.25">
      <c r="A191" s="150" t="s">
        <v>134</v>
      </c>
      <c r="B191" s="155">
        <v>1.4326462700847641E-3</v>
      </c>
      <c r="C191" s="152">
        <v>2.9561494241491571E-3</v>
      </c>
      <c r="D191" s="152">
        <v>7.6592021902565192E-3</v>
      </c>
      <c r="E191" s="152">
        <v>3.8745358884225089E-3</v>
      </c>
      <c r="F191" s="153">
        <v>0</v>
      </c>
      <c r="G191" s="152">
        <v>1.5868480836377544E-2</v>
      </c>
      <c r="H191" s="152">
        <v>3.7744543325250062E-3</v>
      </c>
      <c r="I191" s="152">
        <v>1.8962409378428303E-3</v>
      </c>
      <c r="J191" s="153">
        <v>0</v>
      </c>
      <c r="K191" s="153">
        <v>0</v>
      </c>
      <c r="L191" s="152">
        <v>4.672849468140724E-4</v>
      </c>
      <c r="M191" s="152">
        <v>2.5378161984055984E-3</v>
      </c>
      <c r="N191" s="152">
        <v>1.6866450711751546E-3</v>
      </c>
      <c r="O191" s="152">
        <v>1.2524788137620241E-3</v>
      </c>
      <c r="P191" s="154">
        <v>4.194573235251341E-3</v>
      </c>
      <c r="Q191" s="128"/>
    </row>
    <row r="192" spans="1:17" ht="60" x14ac:dyDescent="0.25">
      <c r="A192" s="150" t="s">
        <v>135</v>
      </c>
      <c r="B192" s="155">
        <v>2.2776446936448799E-3</v>
      </c>
      <c r="C192" s="152">
        <v>1.0127108916359337E-3</v>
      </c>
      <c r="D192" s="152">
        <v>1.2397872486698421E-3</v>
      </c>
      <c r="E192" s="152">
        <v>2.1831129630302837E-4</v>
      </c>
      <c r="F192" s="153">
        <v>0</v>
      </c>
      <c r="G192" s="153">
        <v>0</v>
      </c>
      <c r="H192" s="153">
        <v>0</v>
      </c>
      <c r="I192" s="152">
        <v>5.6759877210629263E-4</v>
      </c>
      <c r="J192" s="153">
        <v>0</v>
      </c>
      <c r="K192" s="153">
        <v>0</v>
      </c>
      <c r="L192" s="152">
        <v>3.4060341183676716E-3</v>
      </c>
      <c r="M192" s="152">
        <v>8.0510904445429585E-4</v>
      </c>
      <c r="N192" s="152">
        <v>1.2009867880982219E-3</v>
      </c>
      <c r="O192" s="152">
        <v>1.463741570868956E-3</v>
      </c>
      <c r="P192" s="154">
        <v>7.3337833392519199E-4</v>
      </c>
      <c r="Q192" s="128"/>
    </row>
    <row r="193" spans="1:17" ht="72" x14ac:dyDescent="0.25">
      <c r="A193" s="150" t="s">
        <v>136</v>
      </c>
      <c r="B193" s="155">
        <v>2.9197373523109325E-2</v>
      </c>
      <c r="C193" s="152">
        <v>2.2855959834127026E-2</v>
      </c>
      <c r="D193" s="152">
        <v>1.8380851994157312E-2</v>
      </c>
      <c r="E193" s="152">
        <v>2.5602550855813766E-3</v>
      </c>
      <c r="F193" s="153">
        <v>0</v>
      </c>
      <c r="G193" s="152">
        <v>3.2292018722258203E-2</v>
      </c>
      <c r="H193" s="152">
        <v>2.0577368302684873E-3</v>
      </c>
      <c r="I193" s="153">
        <v>0</v>
      </c>
      <c r="J193" s="153">
        <v>0</v>
      </c>
      <c r="K193" s="153">
        <v>0</v>
      </c>
      <c r="L193" s="152">
        <v>3.4362339735166864E-2</v>
      </c>
      <c r="M193" s="152">
        <v>2.2675566801218662E-2</v>
      </c>
      <c r="N193" s="152">
        <v>2.2544171108783317E-2</v>
      </c>
      <c r="O193" s="152">
        <v>1.0944746964255968E-2</v>
      </c>
      <c r="P193" s="154">
        <v>3.4242261075779637E-3</v>
      </c>
      <c r="Q193" s="128"/>
    </row>
    <row r="194" spans="1:17" ht="60" x14ac:dyDescent="0.25">
      <c r="A194" s="150" t="s">
        <v>137</v>
      </c>
      <c r="B194" s="155">
        <v>0.29569833757504599</v>
      </c>
      <c r="C194" s="152">
        <v>0.17883334254607955</v>
      </c>
      <c r="D194" s="152">
        <v>9.3861563722205624E-2</v>
      </c>
      <c r="E194" s="152">
        <v>1.3762970036013721E-2</v>
      </c>
      <c r="F194" s="152">
        <v>2.3646186855973784E-4</v>
      </c>
      <c r="G194" s="152">
        <v>0.1154624876145728</v>
      </c>
      <c r="H194" s="152">
        <v>1.719826851921771E-2</v>
      </c>
      <c r="I194" s="152">
        <v>8.91991029698031E-4</v>
      </c>
      <c r="J194" s="152">
        <v>6.0640815306990008E-4</v>
      </c>
      <c r="K194" s="153">
        <v>0</v>
      </c>
      <c r="L194" s="152">
        <v>0.3172012847044115</v>
      </c>
      <c r="M194" s="152">
        <v>0.2450775348582343</v>
      </c>
      <c r="N194" s="152">
        <v>0.16394259199618869</v>
      </c>
      <c r="O194" s="152">
        <v>0.11540712694661918</v>
      </c>
      <c r="P194" s="154">
        <v>2.4619224210749757E-2</v>
      </c>
      <c r="Q194" s="128"/>
    </row>
    <row r="195" spans="1:17" ht="60" x14ac:dyDescent="0.25">
      <c r="A195" s="150" t="s">
        <v>138</v>
      </c>
      <c r="B195" s="155">
        <v>0.42102237248393476</v>
      </c>
      <c r="C195" s="152">
        <v>0.48276462208623899</v>
      </c>
      <c r="D195" s="152">
        <v>0.36203994931795391</v>
      </c>
      <c r="E195" s="152">
        <v>9.5835580112734173E-2</v>
      </c>
      <c r="F195" s="152">
        <v>1.061532031071771E-2</v>
      </c>
      <c r="G195" s="152">
        <v>0.37430315286183563</v>
      </c>
      <c r="H195" s="152">
        <v>0.10583913095371293</v>
      </c>
      <c r="I195" s="152">
        <v>3.3971229665004501E-2</v>
      </c>
      <c r="J195" s="152">
        <v>1.2399718523299732E-2</v>
      </c>
      <c r="K195" s="152">
        <v>4.9849407470391887E-4</v>
      </c>
      <c r="L195" s="152">
        <v>0.38731699330674951</v>
      </c>
      <c r="M195" s="152">
        <v>0.46846696128395227</v>
      </c>
      <c r="N195" s="152">
        <v>0.48546554328276231</v>
      </c>
      <c r="O195" s="152">
        <v>0.41638888832895171</v>
      </c>
      <c r="P195" s="154">
        <v>0.15019398488132454</v>
      </c>
      <c r="Q195" s="128"/>
    </row>
    <row r="196" spans="1:17" ht="72" x14ac:dyDescent="0.25">
      <c r="A196" s="150" t="s">
        <v>139</v>
      </c>
      <c r="B196" s="155">
        <v>0.13045294219146047</v>
      </c>
      <c r="C196" s="152">
        <v>5.5193534909006498E-2</v>
      </c>
      <c r="D196" s="152">
        <v>2.0141866772686763E-2</v>
      </c>
      <c r="E196" s="152">
        <v>5.1265781712231152E-3</v>
      </c>
      <c r="F196" s="152">
        <v>4.9138259239647005E-4</v>
      </c>
      <c r="G196" s="152">
        <v>2.6730368959680485E-2</v>
      </c>
      <c r="H196" s="152">
        <v>5.7181896501690872E-3</v>
      </c>
      <c r="I196" s="152">
        <v>2.498416221362678E-3</v>
      </c>
      <c r="J196" s="152">
        <v>1.2601541725132971E-3</v>
      </c>
      <c r="K196" s="153">
        <v>0</v>
      </c>
      <c r="L196" s="152">
        <v>0.15728264461136948</v>
      </c>
      <c r="M196" s="152">
        <v>8.5606581968342352E-2</v>
      </c>
      <c r="N196" s="152">
        <v>4.9100129865090242E-2</v>
      </c>
      <c r="O196" s="152">
        <v>2.1854686961046706E-2</v>
      </c>
      <c r="P196" s="154">
        <v>9.2197519865448978E-3</v>
      </c>
      <c r="Q196" s="128"/>
    </row>
    <row r="197" spans="1:17" ht="72" x14ac:dyDescent="0.25">
      <c r="A197" s="150" t="s">
        <v>140</v>
      </c>
      <c r="B197" s="155">
        <v>4.8732030273210741E-4</v>
      </c>
      <c r="C197" s="152">
        <v>1.4063795788308779E-3</v>
      </c>
      <c r="D197" s="152">
        <v>4.6120198699576911E-3</v>
      </c>
      <c r="E197" s="152">
        <v>6.1768244596657133E-4</v>
      </c>
      <c r="F197" s="152">
        <v>8.0612534195404883E-4</v>
      </c>
      <c r="G197" s="152">
        <v>6.1703393474624247E-3</v>
      </c>
      <c r="H197" s="152">
        <v>8.3462570351706359E-4</v>
      </c>
      <c r="I197" s="153">
        <v>0</v>
      </c>
      <c r="J197" s="152">
        <v>2.0673142047581421E-3</v>
      </c>
      <c r="K197" s="153">
        <v>0</v>
      </c>
      <c r="L197" s="153">
        <v>0</v>
      </c>
      <c r="M197" s="152">
        <v>1.4073447513420201E-3</v>
      </c>
      <c r="N197" s="152">
        <v>1.0370738906425798E-3</v>
      </c>
      <c r="O197" s="152">
        <v>2.8882697810515647E-3</v>
      </c>
      <c r="P197" s="154">
        <v>1.1119167516002255E-3</v>
      </c>
      <c r="Q197" s="128"/>
    </row>
    <row r="198" spans="1:17" ht="72" x14ac:dyDescent="0.25">
      <c r="A198" s="150" t="s">
        <v>213</v>
      </c>
      <c r="B198" s="151">
        <v>0</v>
      </c>
      <c r="C198" s="153">
        <v>0</v>
      </c>
      <c r="D198" s="153">
        <v>0</v>
      </c>
      <c r="E198" s="153">
        <v>0</v>
      </c>
      <c r="F198" s="153">
        <v>0</v>
      </c>
      <c r="G198" s="153">
        <v>0</v>
      </c>
      <c r="H198" s="153">
        <v>0</v>
      </c>
      <c r="I198" s="153">
        <v>0</v>
      </c>
      <c r="J198" s="153">
        <v>0</v>
      </c>
      <c r="K198" s="153">
        <v>0</v>
      </c>
      <c r="L198" s="153">
        <v>0</v>
      </c>
      <c r="M198" s="153">
        <v>0</v>
      </c>
      <c r="N198" s="153">
        <v>0</v>
      </c>
      <c r="O198" s="153">
        <v>0</v>
      </c>
      <c r="P198" s="156">
        <v>0</v>
      </c>
      <c r="Q198" s="128"/>
    </row>
    <row r="199" spans="1:17" ht="60" x14ac:dyDescent="0.25">
      <c r="A199" s="150" t="s">
        <v>214</v>
      </c>
      <c r="B199" s="151">
        <v>0</v>
      </c>
      <c r="C199" s="153">
        <v>0</v>
      </c>
      <c r="D199" s="153">
        <v>0</v>
      </c>
      <c r="E199" s="153">
        <v>0</v>
      </c>
      <c r="F199" s="153">
        <v>0</v>
      </c>
      <c r="G199" s="153">
        <v>0</v>
      </c>
      <c r="H199" s="153">
        <v>0</v>
      </c>
      <c r="I199" s="153">
        <v>0</v>
      </c>
      <c r="J199" s="153">
        <v>0</v>
      </c>
      <c r="K199" s="153">
        <v>0</v>
      </c>
      <c r="L199" s="153">
        <v>0</v>
      </c>
      <c r="M199" s="153">
        <v>0</v>
      </c>
      <c r="N199" s="153">
        <v>0</v>
      </c>
      <c r="O199" s="153">
        <v>0</v>
      </c>
      <c r="P199" s="156">
        <v>0</v>
      </c>
      <c r="Q199" s="128"/>
    </row>
    <row r="200" spans="1:17" ht="72" x14ac:dyDescent="0.25">
      <c r="A200" s="150" t="s">
        <v>215</v>
      </c>
      <c r="B200" s="151">
        <v>0</v>
      </c>
      <c r="C200" s="153">
        <v>0</v>
      </c>
      <c r="D200" s="153">
        <v>0</v>
      </c>
      <c r="E200" s="153">
        <v>0</v>
      </c>
      <c r="F200" s="153">
        <v>0</v>
      </c>
      <c r="G200" s="153">
        <v>0</v>
      </c>
      <c r="H200" s="153">
        <v>0</v>
      </c>
      <c r="I200" s="153">
        <v>0</v>
      </c>
      <c r="J200" s="153">
        <v>0</v>
      </c>
      <c r="K200" s="153">
        <v>0</v>
      </c>
      <c r="L200" s="153">
        <v>0</v>
      </c>
      <c r="M200" s="153">
        <v>0</v>
      </c>
      <c r="N200" s="153">
        <v>0</v>
      </c>
      <c r="O200" s="153">
        <v>0</v>
      </c>
      <c r="P200" s="156">
        <v>0</v>
      </c>
      <c r="Q200" s="128"/>
    </row>
    <row r="201" spans="1:17" ht="72" x14ac:dyDescent="0.25">
      <c r="A201" s="150" t="s">
        <v>216</v>
      </c>
      <c r="B201" s="151">
        <v>0</v>
      </c>
      <c r="C201" s="153">
        <v>0</v>
      </c>
      <c r="D201" s="153">
        <v>0</v>
      </c>
      <c r="E201" s="153">
        <v>0</v>
      </c>
      <c r="F201" s="153">
        <v>0</v>
      </c>
      <c r="G201" s="153">
        <v>0</v>
      </c>
      <c r="H201" s="153">
        <v>0</v>
      </c>
      <c r="I201" s="153">
        <v>0</v>
      </c>
      <c r="J201" s="153">
        <v>0</v>
      </c>
      <c r="K201" s="153">
        <v>0</v>
      </c>
      <c r="L201" s="153">
        <v>0</v>
      </c>
      <c r="M201" s="153">
        <v>0</v>
      </c>
      <c r="N201" s="153">
        <v>0</v>
      </c>
      <c r="O201" s="153">
        <v>0</v>
      </c>
      <c r="P201" s="156">
        <v>0</v>
      </c>
      <c r="Q201" s="128"/>
    </row>
    <row r="202" spans="1:17" ht="60" x14ac:dyDescent="0.25">
      <c r="A202" s="150" t="s">
        <v>141</v>
      </c>
      <c r="B202" s="151">
        <v>0</v>
      </c>
      <c r="C202" s="152">
        <v>7.0750837688111166E-3</v>
      </c>
      <c r="D202" s="152">
        <v>0.13947870185933983</v>
      </c>
      <c r="E202" s="152">
        <v>0.62039348545068784</v>
      </c>
      <c r="F202" s="152">
        <v>0.83756879194548828</v>
      </c>
      <c r="G202" s="152">
        <v>0.18852100142586178</v>
      </c>
      <c r="H202" s="152">
        <v>0.59280973352958755</v>
      </c>
      <c r="I202" s="152">
        <v>0.77090098309106247</v>
      </c>
      <c r="J202" s="152">
        <v>0.8397916487639896</v>
      </c>
      <c r="K202" s="152">
        <v>0.86549574204391222</v>
      </c>
      <c r="L202" s="153">
        <v>0</v>
      </c>
      <c r="M202" s="153">
        <v>0</v>
      </c>
      <c r="N202" s="152">
        <v>5.8457637484766742E-3</v>
      </c>
      <c r="O202" s="152">
        <v>6.8610528919947844E-2</v>
      </c>
      <c r="P202" s="154">
        <v>0.46913807160034482</v>
      </c>
      <c r="Q202" s="128"/>
    </row>
    <row r="203" spans="1:17" ht="84" x14ac:dyDescent="0.25">
      <c r="A203" s="150" t="s">
        <v>142</v>
      </c>
      <c r="B203" s="151">
        <v>0</v>
      </c>
      <c r="C203" s="152">
        <v>4.6235161961438194E-4</v>
      </c>
      <c r="D203" s="152">
        <v>5.5095396743838326E-3</v>
      </c>
      <c r="E203" s="152">
        <v>8.9432958169287768E-3</v>
      </c>
      <c r="F203" s="152">
        <v>3.2419259264598599E-3</v>
      </c>
      <c r="G203" s="152">
        <v>3.1033672314081076E-3</v>
      </c>
      <c r="H203" s="152">
        <v>1.4642364979507072E-2</v>
      </c>
      <c r="I203" s="152">
        <v>2.0135163566367383E-3</v>
      </c>
      <c r="J203" s="152">
        <v>1.5101402706574976E-3</v>
      </c>
      <c r="K203" s="152">
        <v>2.0562825712511223E-3</v>
      </c>
      <c r="L203" s="153">
        <v>0</v>
      </c>
      <c r="M203" s="153">
        <v>0</v>
      </c>
      <c r="N203" s="152">
        <v>7.7877418338533045E-4</v>
      </c>
      <c r="O203" s="152">
        <v>5.3122309532116462E-3</v>
      </c>
      <c r="P203" s="154">
        <v>8.9810336416833569E-3</v>
      </c>
      <c r="Q203" s="128"/>
    </row>
    <row r="204" spans="1:17" ht="60" x14ac:dyDescent="0.25">
      <c r="A204" s="150" t="s">
        <v>143</v>
      </c>
      <c r="B204" s="155">
        <v>0.10751230747764404</v>
      </c>
      <c r="C204" s="152">
        <v>0.24260661300941669</v>
      </c>
      <c r="D204" s="152">
        <v>0.33302807232716142</v>
      </c>
      <c r="E204" s="152">
        <v>0.18798141296085094</v>
      </c>
      <c r="F204" s="152">
        <v>8.7225681427158724E-2</v>
      </c>
      <c r="G204" s="152">
        <v>0.20963247855986802</v>
      </c>
      <c r="H204" s="152">
        <v>0.18686812442983181</v>
      </c>
      <c r="I204" s="152">
        <v>0.13287466730655142</v>
      </c>
      <c r="J204" s="152">
        <v>8.1345972367635258E-2</v>
      </c>
      <c r="K204" s="152">
        <v>7.1764922259968472E-2</v>
      </c>
      <c r="L204" s="152">
        <v>8.8365804339745405E-2</v>
      </c>
      <c r="M204" s="152">
        <v>0.16108354934483976</v>
      </c>
      <c r="N204" s="152">
        <v>0.26515457390923403</v>
      </c>
      <c r="O204" s="152">
        <v>0.35048512132360926</v>
      </c>
      <c r="P204" s="154">
        <v>0.29084068559708903</v>
      </c>
      <c r="Q204" s="128"/>
    </row>
    <row r="205" spans="1:17" ht="72" x14ac:dyDescent="0.25">
      <c r="A205" s="150" t="s">
        <v>144</v>
      </c>
      <c r="B205" s="151">
        <v>0</v>
      </c>
      <c r="C205" s="153">
        <v>0</v>
      </c>
      <c r="D205" s="152">
        <v>1.6230032479080253E-2</v>
      </c>
      <c r="E205" s="152">
        <v>6.3112584010529799E-2</v>
      </c>
      <c r="F205" s="152">
        <v>5.9118613504281957E-2</v>
      </c>
      <c r="G205" s="152">
        <v>3.4917762530941129E-2</v>
      </c>
      <c r="H205" s="152">
        <v>7.2792083627367818E-2</v>
      </c>
      <c r="I205" s="152">
        <v>5.5803865660575519E-2</v>
      </c>
      <c r="J205" s="152">
        <v>6.1018643544076274E-2</v>
      </c>
      <c r="K205" s="152">
        <v>6.0131790011969763E-2</v>
      </c>
      <c r="L205" s="153">
        <v>0</v>
      </c>
      <c r="M205" s="153">
        <v>0</v>
      </c>
      <c r="N205" s="153">
        <v>0</v>
      </c>
      <c r="O205" s="152">
        <v>3.3415923798977378E-3</v>
      </c>
      <c r="P205" s="154">
        <v>3.7142321492519829E-2</v>
      </c>
      <c r="Q205" s="128"/>
    </row>
    <row r="206" spans="1:17" ht="72" x14ac:dyDescent="0.25">
      <c r="A206" s="150" t="s">
        <v>217</v>
      </c>
      <c r="B206" s="151">
        <v>0</v>
      </c>
      <c r="C206" s="153">
        <v>0</v>
      </c>
      <c r="D206" s="153">
        <v>0</v>
      </c>
      <c r="E206" s="153">
        <v>0</v>
      </c>
      <c r="F206" s="153">
        <v>0</v>
      </c>
      <c r="G206" s="153">
        <v>0</v>
      </c>
      <c r="H206" s="153">
        <v>0</v>
      </c>
      <c r="I206" s="153">
        <v>0</v>
      </c>
      <c r="J206" s="153">
        <v>0</v>
      </c>
      <c r="K206" s="153">
        <v>0</v>
      </c>
      <c r="L206" s="153">
        <v>0</v>
      </c>
      <c r="M206" s="153">
        <v>0</v>
      </c>
      <c r="N206" s="153">
        <v>0</v>
      </c>
      <c r="O206" s="153">
        <v>0</v>
      </c>
      <c r="P206" s="156">
        <v>0</v>
      </c>
      <c r="Q206" s="128"/>
    </row>
    <row r="207" spans="1:17" ht="84" x14ac:dyDescent="0.25">
      <c r="A207" s="150" t="s">
        <v>145</v>
      </c>
      <c r="B207" s="155">
        <v>1.763869689891312E-3</v>
      </c>
      <c r="C207" s="152">
        <v>1.2796884734330299E-3</v>
      </c>
      <c r="D207" s="152">
        <v>1.2340723985282431E-3</v>
      </c>
      <c r="E207" s="152">
        <v>3.6077730584715587E-4</v>
      </c>
      <c r="F207" s="153">
        <v>0</v>
      </c>
      <c r="G207" s="152">
        <v>8.3025035892313084E-4</v>
      </c>
      <c r="H207" s="153">
        <v>0</v>
      </c>
      <c r="I207" s="153">
        <v>0</v>
      </c>
      <c r="J207" s="153">
        <v>0</v>
      </c>
      <c r="K207" s="153">
        <v>0</v>
      </c>
      <c r="L207" s="153">
        <v>0</v>
      </c>
      <c r="M207" s="152">
        <v>3.7957185694609858E-3</v>
      </c>
      <c r="N207" s="152">
        <v>9.571374575563918E-4</v>
      </c>
      <c r="O207" s="152">
        <v>8.6140545689831138E-4</v>
      </c>
      <c r="P207" s="154">
        <v>1.6801423315277507E-3</v>
      </c>
      <c r="Q207" s="128"/>
    </row>
    <row r="208" spans="1:17" ht="60" x14ac:dyDescent="0.25">
      <c r="A208" s="150" t="s">
        <v>146</v>
      </c>
      <c r="B208" s="155">
        <v>1.1587832062538411E-2</v>
      </c>
      <c r="C208" s="152">
        <v>6.5097132828049985E-3</v>
      </c>
      <c r="D208" s="152">
        <v>4.2435423358759532E-3</v>
      </c>
      <c r="E208" s="152">
        <v>1.0870673073340019E-3</v>
      </c>
      <c r="F208" s="152">
        <v>6.956970829831657E-4</v>
      </c>
      <c r="G208" s="152">
        <v>8.0367723871883606E-3</v>
      </c>
      <c r="H208" s="152">
        <v>1.2397417768200713E-3</v>
      </c>
      <c r="I208" s="152">
        <v>4.7773189700195054E-4</v>
      </c>
      <c r="J208" s="153">
        <v>0</v>
      </c>
      <c r="K208" s="152">
        <v>5.2769038195066951E-5</v>
      </c>
      <c r="L208" s="152">
        <v>1.2064899184190101E-2</v>
      </c>
      <c r="M208" s="152">
        <v>1.1081633378154583E-2</v>
      </c>
      <c r="N208" s="152">
        <v>3.9732537697823233E-3</v>
      </c>
      <c r="O208" s="152">
        <v>2.441660413641271E-3</v>
      </c>
      <c r="P208" s="154">
        <v>2.9152630651119301E-3</v>
      </c>
      <c r="Q208" s="128"/>
    </row>
    <row r="209" spans="1:17" ht="48" x14ac:dyDescent="0.25">
      <c r="A209" s="150" t="s">
        <v>147</v>
      </c>
      <c r="B209" s="155">
        <v>2.1894759379296788E-4</v>
      </c>
      <c r="C209" s="152">
        <v>2.4464783240397552E-4</v>
      </c>
      <c r="D209" s="152">
        <v>1.0491572539122807E-3</v>
      </c>
      <c r="E209" s="152">
        <v>2.3499358247349054E-3</v>
      </c>
      <c r="F209" s="152">
        <v>1.3401369226228884E-2</v>
      </c>
      <c r="G209" s="153">
        <v>0</v>
      </c>
      <c r="H209" s="152">
        <v>1.3493692310926537E-3</v>
      </c>
      <c r="I209" s="152">
        <v>1.4679965844157671E-3</v>
      </c>
      <c r="J209" s="152">
        <v>7.1729481189228223E-3</v>
      </c>
      <c r="K209" s="152">
        <v>2.0351159967112106E-2</v>
      </c>
      <c r="L209" s="153">
        <v>0</v>
      </c>
      <c r="M209" s="152">
        <v>3.7306728294870275E-4</v>
      </c>
      <c r="N209" s="153">
        <v>0</v>
      </c>
      <c r="O209" s="152">
        <v>1.3252511092163239E-3</v>
      </c>
      <c r="P209" s="154">
        <v>8.0410292716058887E-3</v>
      </c>
      <c r="Q209" s="128"/>
    </row>
    <row r="210" spans="1:17" ht="36" x14ac:dyDescent="0.25">
      <c r="A210" s="150" t="s">
        <v>148</v>
      </c>
      <c r="B210" s="155">
        <v>0.74083838411829739</v>
      </c>
      <c r="C210" s="152">
        <v>0.68266640405449974</v>
      </c>
      <c r="D210" s="152">
        <v>0.57344218128997171</v>
      </c>
      <c r="E210" s="152">
        <v>0.31473807744805482</v>
      </c>
      <c r="F210" s="152">
        <v>0.37865345262778127</v>
      </c>
      <c r="G210" s="152">
        <v>0.35387641771758443</v>
      </c>
      <c r="H210" s="152">
        <v>0.25816414423932726</v>
      </c>
      <c r="I210" s="152">
        <v>0.27484703275928135</v>
      </c>
      <c r="J210" s="152">
        <v>0.33901248501790249</v>
      </c>
      <c r="K210" s="152">
        <v>0.44312291487727185</v>
      </c>
      <c r="L210" s="152">
        <v>0.75591320132331186</v>
      </c>
      <c r="M210" s="152">
        <v>0.70432849615313109</v>
      </c>
      <c r="N210" s="152">
        <v>0.70232022275284167</v>
      </c>
      <c r="O210" s="152">
        <v>0.68903549663481101</v>
      </c>
      <c r="P210" s="154">
        <v>0.55439991038268266</v>
      </c>
      <c r="Q210" s="128"/>
    </row>
    <row r="211" spans="1:17" ht="36" x14ac:dyDescent="0.25">
      <c r="A211" s="150" t="s">
        <v>149</v>
      </c>
      <c r="B211" s="155">
        <v>0.91064665766301134</v>
      </c>
      <c r="C211" s="152">
        <v>0.86384246391882169</v>
      </c>
      <c r="D211" s="152">
        <v>0.69116012530861726</v>
      </c>
      <c r="E211" s="152">
        <v>0.28354847264854111</v>
      </c>
      <c r="F211" s="152">
        <v>0.33020217898224102</v>
      </c>
      <c r="G211" s="152">
        <v>0.33668642209956418</v>
      </c>
      <c r="H211" s="152">
        <v>0.17118827536213679</v>
      </c>
      <c r="I211" s="152">
        <v>0.20887593048291275</v>
      </c>
      <c r="J211" s="152">
        <v>0.25610053994824133</v>
      </c>
      <c r="K211" s="152">
        <v>0.3772929416565482</v>
      </c>
      <c r="L211" s="152">
        <v>0.91848311008139039</v>
      </c>
      <c r="M211" s="152">
        <v>0.89862833067497261</v>
      </c>
      <c r="N211" s="152">
        <v>0.89489353836982233</v>
      </c>
      <c r="O211" s="152">
        <v>0.87583836424907346</v>
      </c>
      <c r="P211" s="154">
        <v>0.70610525244640254</v>
      </c>
      <c r="Q211" s="128"/>
    </row>
    <row r="212" spans="1:17" ht="84" x14ac:dyDescent="0.25">
      <c r="A212" s="150" t="s">
        <v>150</v>
      </c>
      <c r="B212" s="151">
        <v>2.9581982989823001</v>
      </c>
      <c r="C212" s="153">
        <v>2.6243039494605229</v>
      </c>
      <c r="D212" s="153">
        <v>2.3647277653199734</v>
      </c>
      <c r="E212" s="153">
        <v>2.4779164063572638</v>
      </c>
      <c r="F212" s="153">
        <v>2.1255366899327104</v>
      </c>
      <c r="G212" s="153">
        <v>2.3886356182673301</v>
      </c>
      <c r="H212" s="153">
        <v>2.619271801348217</v>
      </c>
      <c r="I212" s="153">
        <v>2.583704253743381</v>
      </c>
      <c r="J212" s="153">
        <v>2.3867542298980844</v>
      </c>
      <c r="K212" s="153">
        <v>1.8102306739720029</v>
      </c>
      <c r="L212" s="153">
        <v>3.0807313169182211</v>
      </c>
      <c r="M212" s="153">
        <v>2.7449969844214888</v>
      </c>
      <c r="N212" s="153">
        <v>2.6141402994481662</v>
      </c>
      <c r="O212" s="153">
        <v>2.4375400438025818</v>
      </c>
      <c r="P212" s="156">
        <v>2.1294490715831795</v>
      </c>
      <c r="Q212" s="128"/>
    </row>
    <row r="213" spans="1:17" ht="60" x14ac:dyDescent="0.25">
      <c r="A213" s="150" t="s">
        <v>151</v>
      </c>
      <c r="B213" s="155">
        <v>6.837842677616876E-2</v>
      </c>
      <c r="C213" s="152">
        <v>0.12099667261572615</v>
      </c>
      <c r="D213" s="152">
        <v>9.6801133697395403E-2</v>
      </c>
      <c r="E213" s="152">
        <v>1.5616147552712378E-2</v>
      </c>
      <c r="F213" s="152">
        <v>3.431111309242175E-3</v>
      </c>
      <c r="G213" s="152">
        <v>2.29536224596709E-3</v>
      </c>
      <c r="H213" s="152">
        <v>5.9308890252750867E-3</v>
      </c>
      <c r="I213" s="152">
        <v>4.680965758213731E-3</v>
      </c>
      <c r="J213" s="152">
        <v>2.9921970898327786E-3</v>
      </c>
      <c r="K213" s="152">
        <v>1.240357217707045E-3</v>
      </c>
      <c r="L213" s="152">
        <v>6.8012031968852388E-2</v>
      </c>
      <c r="M213" s="152">
        <v>8.4782976306918653E-2</v>
      </c>
      <c r="N213" s="152">
        <v>0.12871052007124598</v>
      </c>
      <c r="O213" s="152">
        <v>0.14860024585276355</v>
      </c>
      <c r="P213" s="154">
        <v>8.1386355428982329E-2</v>
      </c>
      <c r="Q213" s="128"/>
    </row>
    <row r="214" spans="1:17" ht="60" x14ac:dyDescent="0.25">
      <c r="A214" s="150" t="s">
        <v>152</v>
      </c>
      <c r="B214" s="155">
        <v>1.4437701842106692E-2</v>
      </c>
      <c r="C214" s="152">
        <v>3.986743703517992E-2</v>
      </c>
      <c r="D214" s="152">
        <v>7.8791961886157502E-2</v>
      </c>
      <c r="E214" s="152">
        <v>1.3871204823274058E-2</v>
      </c>
      <c r="F214" s="152">
        <v>7.971885763931142E-3</v>
      </c>
      <c r="G214" s="152">
        <v>2.1483440357687039E-3</v>
      </c>
      <c r="H214" s="152">
        <v>1.2600176179277571E-3</v>
      </c>
      <c r="I214" s="152">
        <v>5.6083554047909679E-3</v>
      </c>
      <c r="J214" s="152">
        <v>5.4611954648927331E-3</v>
      </c>
      <c r="K214" s="152">
        <v>3.2826791136485612E-3</v>
      </c>
      <c r="L214" s="152">
        <v>7.9663982210811442E-3</v>
      </c>
      <c r="M214" s="152">
        <v>2.7372072866895154E-2</v>
      </c>
      <c r="N214" s="152">
        <v>3.9100769436624001E-2</v>
      </c>
      <c r="O214" s="152">
        <v>9.8550976331392773E-2</v>
      </c>
      <c r="P214" s="154">
        <v>8.6755895226404436E-2</v>
      </c>
      <c r="Q214" s="128"/>
    </row>
    <row r="215" spans="1:17" ht="60" x14ac:dyDescent="0.25">
      <c r="A215" s="150" t="s">
        <v>153</v>
      </c>
      <c r="B215" s="155">
        <v>3.8769097442122595E-3</v>
      </c>
      <c r="C215" s="152">
        <v>2.1902195137058055E-2</v>
      </c>
      <c r="D215" s="152">
        <v>6.2715545215090304E-2</v>
      </c>
      <c r="E215" s="152">
        <v>2.9088785143864121E-2</v>
      </c>
      <c r="F215" s="152">
        <v>1.3578642610337647E-2</v>
      </c>
      <c r="G215" s="152">
        <v>2.2805800584768067E-3</v>
      </c>
      <c r="H215" s="152">
        <v>1.0623749496428939E-3</v>
      </c>
      <c r="I215" s="153">
        <v>0</v>
      </c>
      <c r="J215" s="152">
        <v>5.9786463359613566E-3</v>
      </c>
      <c r="K215" s="152">
        <v>1.5206631163148328E-2</v>
      </c>
      <c r="L215" s="152">
        <v>2.9695857386482375E-3</v>
      </c>
      <c r="M215" s="152">
        <v>7.4993757319457574E-3</v>
      </c>
      <c r="N215" s="152">
        <v>2.5602392650512031E-2</v>
      </c>
      <c r="O215" s="152">
        <v>5.8538140199542711E-2</v>
      </c>
      <c r="P215" s="154">
        <v>0.12469365480234353</v>
      </c>
      <c r="Q215" s="128"/>
    </row>
    <row r="216" spans="1:17" ht="36" x14ac:dyDescent="0.25">
      <c r="A216" s="150" t="s">
        <v>154</v>
      </c>
      <c r="B216" s="155">
        <v>4.7209593824166672E-3</v>
      </c>
      <c r="C216" s="152">
        <v>1.151896780625657E-2</v>
      </c>
      <c r="D216" s="152">
        <v>1.9229504589322967E-2</v>
      </c>
      <c r="E216" s="152">
        <v>5.8764026139623039E-3</v>
      </c>
      <c r="F216" s="152">
        <v>1.1126237553360984E-3</v>
      </c>
      <c r="G216" s="152">
        <v>1.7883735211699041E-3</v>
      </c>
      <c r="H216" s="152">
        <v>1.2379217447260325E-3</v>
      </c>
      <c r="I216" s="153">
        <v>0</v>
      </c>
      <c r="J216" s="152">
        <v>8.2200955756843214E-4</v>
      </c>
      <c r="K216" s="153">
        <v>0</v>
      </c>
      <c r="L216" s="152">
        <v>3.8141688218087874E-3</v>
      </c>
      <c r="M216" s="152">
        <v>8.8974062876357816E-3</v>
      </c>
      <c r="N216" s="152">
        <v>1.1477733707530201E-2</v>
      </c>
      <c r="O216" s="152">
        <v>1.9261950311572993E-2</v>
      </c>
      <c r="P216" s="154">
        <v>2.8251202476581645E-2</v>
      </c>
      <c r="Q216" s="128"/>
    </row>
    <row r="217" spans="1:17" ht="36" x14ac:dyDescent="0.25">
      <c r="A217" s="150" t="s">
        <v>155</v>
      </c>
      <c r="B217" s="155">
        <v>3.7936550553135516E-4</v>
      </c>
      <c r="C217" s="152">
        <v>1.0653044384676868E-3</v>
      </c>
      <c r="D217" s="152">
        <v>5.0038127528294766E-3</v>
      </c>
      <c r="E217" s="152">
        <v>1.7394585395905666E-3</v>
      </c>
      <c r="F217" s="152">
        <v>3.5999846396081176E-4</v>
      </c>
      <c r="G217" s="153">
        <v>0</v>
      </c>
      <c r="H217" s="153">
        <v>0</v>
      </c>
      <c r="I217" s="153">
        <v>0</v>
      </c>
      <c r="J217" s="153">
        <v>0</v>
      </c>
      <c r="K217" s="152">
        <v>9.0870688032838073E-4</v>
      </c>
      <c r="L217" s="153">
        <v>0</v>
      </c>
      <c r="M217" s="152">
        <v>2.1109052795290173E-3</v>
      </c>
      <c r="N217" s="152">
        <v>2.2177238528909562E-4</v>
      </c>
      <c r="O217" s="152">
        <v>2.3153649937094345E-3</v>
      </c>
      <c r="P217" s="154">
        <v>1.0031382055683482E-2</v>
      </c>
      <c r="Q217" s="128"/>
    </row>
    <row r="218" spans="1:17" ht="48" x14ac:dyDescent="0.25">
      <c r="A218" s="150" t="s">
        <v>156</v>
      </c>
      <c r="B218" s="151">
        <v>0</v>
      </c>
      <c r="C218" s="152">
        <v>6.6374964928483254E-4</v>
      </c>
      <c r="D218" s="152">
        <v>2.5940493118223958E-3</v>
      </c>
      <c r="E218" s="152">
        <v>1.2020101101982664E-3</v>
      </c>
      <c r="F218" s="152">
        <v>2.1340045254773766E-3</v>
      </c>
      <c r="G218" s="153">
        <v>0</v>
      </c>
      <c r="H218" s="153">
        <v>0</v>
      </c>
      <c r="I218" s="153">
        <v>0</v>
      </c>
      <c r="J218" s="153">
        <v>0</v>
      </c>
      <c r="K218" s="152">
        <v>5.9687623255783528E-4</v>
      </c>
      <c r="L218" s="153">
        <v>0</v>
      </c>
      <c r="M218" s="153">
        <v>0</v>
      </c>
      <c r="N218" s="152">
        <v>5.5813587829415038E-4</v>
      </c>
      <c r="O218" s="152">
        <v>1.6052083882770747E-3</v>
      </c>
      <c r="P218" s="154">
        <v>9.4557404261575387E-3</v>
      </c>
      <c r="Q218" s="128"/>
    </row>
    <row r="219" spans="1:17" ht="36" x14ac:dyDescent="0.25">
      <c r="A219" s="150" t="s">
        <v>157</v>
      </c>
      <c r="B219" s="155">
        <v>3.4638482116543662E-3</v>
      </c>
      <c r="C219" s="152">
        <v>4.9785452784520557E-3</v>
      </c>
      <c r="D219" s="152">
        <v>7.1557439985485711E-3</v>
      </c>
      <c r="E219" s="152">
        <v>2.0679003745770956E-3</v>
      </c>
      <c r="F219" s="152">
        <v>2.3382138869450624E-4</v>
      </c>
      <c r="G219" s="152">
        <v>5.98152647647974E-4</v>
      </c>
      <c r="H219" s="152">
        <v>4.6119100577770043E-4</v>
      </c>
      <c r="I219" s="153">
        <v>0</v>
      </c>
      <c r="J219" s="153">
        <v>0</v>
      </c>
      <c r="K219" s="153">
        <v>0</v>
      </c>
      <c r="L219" s="152">
        <v>4.0788476066029476E-3</v>
      </c>
      <c r="M219" s="152">
        <v>2.1631509105989959E-3</v>
      </c>
      <c r="N219" s="152">
        <v>4.2216601286057436E-3</v>
      </c>
      <c r="O219" s="152">
        <v>1.1345264346322022E-2</v>
      </c>
      <c r="P219" s="154">
        <v>8.7611431030386409E-3</v>
      </c>
      <c r="Q219" s="128"/>
    </row>
    <row r="220" spans="1:17" ht="36" x14ac:dyDescent="0.25">
      <c r="A220" s="150" t="s">
        <v>158</v>
      </c>
      <c r="B220" s="155">
        <v>1.5661405582580903E-3</v>
      </c>
      <c r="C220" s="153">
        <v>0</v>
      </c>
      <c r="D220" s="152">
        <v>2.2471510159867564E-3</v>
      </c>
      <c r="E220" s="152">
        <v>5.0423434229250564E-4</v>
      </c>
      <c r="F220" s="152">
        <v>5.9673817376366359E-4</v>
      </c>
      <c r="G220" s="152">
        <v>1.1902208735219311E-3</v>
      </c>
      <c r="H220" s="153">
        <v>0</v>
      </c>
      <c r="I220" s="153">
        <v>0</v>
      </c>
      <c r="J220" s="152">
        <v>5.996244609676023E-4</v>
      </c>
      <c r="K220" s="152">
        <v>9.1608526782229784E-4</v>
      </c>
      <c r="L220" s="152">
        <v>1.3303439139434842E-3</v>
      </c>
      <c r="M220" s="152">
        <v>1.2835932238934819E-3</v>
      </c>
      <c r="N220" s="153">
        <v>0</v>
      </c>
      <c r="O220" s="152">
        <v>2.4089732239344409E-3</v>
      </c>
      <c r="P220" s="154">
        <v>1.528783849545898E-3</v>
      </c>
      <c r="Q220" s="128"/>
    </row>
    <row r="221" spans="1:17" ht="48" x14ac:dyDescent="0.25">
      <c r="A221" s="150" t="s">
        <v>159</v>
      </c>
      <c r="B221" s="155">
        <v>7.3619254891902101E-4</v>
      </c>
      <c r="C221" s="152">
        <v>3.5078647090307295E-4</v>
      </c>
      <c r="D221" s="152">
        <v>1.291544305079629E-3</v>
      </c>
      <c r="E221" s="152">
        <v>4.7371521016154256E-4</v>
      </c>
      <c r="F221" s="152">
        <v>1.9561968008839957E-3</v>
      </c>
      <c r="G221" s="153">
        <v>0</v>
      </c>
      <c r="H221" s="152">
        <v>6.2548094508298895E-4</v>
      </c>
      <c r="I221" s="153">
        <v>0</v>
      </c>
      <c r="J221" s="153">
        <v>0</v>
      </c>
      <c r="K221" s="152">
        <v>5.1589154624345518E-4</v>
      </c>
      <c r="L221" s="153">
        <v>0</v>
      </c>
      <c r="M221" s="152">
        <v>1.2544068157789559E-3</v>
      </c>
      <c r="N221" s="152">
        <v>5.9085647336545692E-4</v>
      </c>
      <c r="O221" s="152">
        <v>1.9562089174927715E-3</v>
      </c>
      <c r="P221" s="154">
        <v>3.9553605835804303E-3</v>
      </c>
      <c r="Q221" s="128"/>
    </row>
    <row r="222" spans="1:17" ht="60" x14ac:dyDescent="0.25">
      <c r="A222" s="150" t="s">
        <v>160</v>
      </c>
      <c r="B222" s="155">
        <v>9.8222107979327737E-4</v>
      </c>
      <c r="C222" s="152">
        <v>4.0711919553511377E-3</v>
      </c>
      <c r="D222" s="152">
        <v>2.550929578694486E-3</v>
      </c>
      <c r="E222" s="152">
        <v>1.8274561441469208E-3</v>
      </c>
      <c r="F222" s="153">
        <v>0</v>
      </c>
      <c r="G222" s="153">
        <v>0</v>
      </c>
      <c r="H222" s="152">
        <v>4.6119100577770043E-4</v>
      </c>
      <c r="I222" s="153">
        <v>0</v>
      </c>
      <c r="J222" s="153">
        <v>0</v>
      </c>
      <c r="K222" s="153">
        <v>0</v>
      </c>
      <c r="L222" s="152">
        <v>9.5840398770567618E-4</v>
      </c>
      <c r="M222" s="152">
        <v>1.6685150545450392E-3</v>
      </c>
      <c r="N222" s="152">
        <v>3.8209260226869089E-3</v>
      </c>
      <c r="O222" s="152">
        <v>6.57948826526747E-3</v>
      </c>
      <c r="P222" s="154">
        <v>3.2567241297102216E-3</v>
      </c>
      <c r="Q222" s="128"/>
    </row>
    <row r="223" spans="1:17" ht="60" x14ac:dyDescent="0.25">
      <c r="A223" s="150" t="s">
        <v>178</v>
      </c>
      <c r="B223" s="155">
        <v>4.5913741653590189E-4</v>
      </c>
      <c r="C223" s="153">
        <v>0</v>
      </c>
      <c r="D223" s="152">
        <v>7.0405175627991307E-4</v>
      </c>
      <c r="E223" s="153">
        <v>0</v>
      </c>
      <c r="F223" s="153">
        <v>0</v>
      </c>
      <c r="G223" s="153">
        <v>0</v>
      </c>
      <c r="H223" s="153">
        <v>0</v>
      </c>
      <c r="I223" s="153">
        <v>0</v>
      </c>
      <c r="J223" s="153">
        <v>0</v>
      </c>
      <c r="K223" s="153">
        <v>0</v>
      </c>
      <c r="L223" s="152">
        <v>1.3056299570629064E-4</v>
      </c>
      <c r="M223" s="152">
        <v>6.4640517824950594E-4</v>
      </c>
      <c r="N223" s="153">
        <v>0</v>
      </c>
      <c r="O223" s="153">
        <v>0</v>
      </c>
      <c r="P223" s="154">
        <v>1.2494151022402584E-3</v>
      </c>
      <c r="Q223" s="128"/>
    </row>
    <row r="224" spans="1:17" ht="60" x14ac:dyDescent="0.25">
      <c r="A224" s="150" t="s">
        <v>161</v>
      </c>
      <c r="B224" s="151">
        <v>0</v>
      </c>
      <c r="C224" s="153">
        <v>0</v>
      </c>
      <c r="D224" s="153">
        <v>0</v>
      </c>
      <c r="E224" s="153">
        <v>0</v>
      </c>
      <c r="F224" s="152">
        <v>1.9871893394368505E-4</v>
      </c>
      <c r="G224" s="153">
        <v>0</v>
      </c>
      <c r="H224" s="153">
        <v>0</v>
      </c>
      <c r="I224" s="153">
        <v>0</v>
      </c>
      <c r="J224" s="152">
        <v>5.0961612731385191E-4</v>
      </c>
      <c r="K224" s="153">
        <v>0</v>
      </c>
      <c r="L224" s="153">
        <v>0</v>
      </c>
      <c r="M224" s="153">
        <v>0</v>
      </c>
      <c r="N224" s="153">
        <v>0</v>
      </c>
      <c r="O224" s="153">
        <v>0</v>
      </c>
      <c r="P224" s="156">
        <v>0</v>
      </c>
      <c r="Q224" s="128"/>
    </row>
    <row r="225" spans="1:17" ht="36" x14ac:dyDescent="0.25">
      <c r="A225" s="150" t="s">
        <v>162</v>
      </c>
      <c r="B225" s="155">
        <v>0.12075541499304095</v>
      </c>
      <c r="C225" s="152">
        <v>0.16044543852895296</v>
      </c>
      <c r="D225" s="152">
        <v>0.1086978995106844</v>
      </c>
      <c r="E225" s="152">
        <v>1.4751705935413794E-2</v>
      </c>
      <c r="F225" s="152">
        <v>4.2148318969558287E-3</v>
      </c>
      <c r="G225" s="152">
        <v>9.6626057459109887E-3</v>
      </c>
      <c r="H225" s="152">
        <v>8.54009985241223E-3</v>
      </c>
      <c r="I225" s="152">
        <v>3.5450196454922872E-3</v>
      </c>
      <c r="J225" s="152">
        <v>1.5232191236214969E-3</v>
      </c>
      <c r="K225" s="152">
        <v>4.1527472262610273E-3</v>
      </c>
      <c r="L225" s="152">
        <v>0.11759215582046476</v>
      </c>
      <c r="M225" s="152">
        <v>0.14659361008420099</v>
      </c>
      <c r="N225" s="152">
        <v>0.17034511181388129</v>
      </c>
      <c r="O225" s="152">
        <v>0.15795578279232919</v>
      </c>
      <c r="P225" s="154">
        <v>8.2713430979959895E-2</v>
      </c>
      <c r="Q225" s="128"/>
    </row>
    <row r="226" spans="1:17" ht="36" x14ac:dyDescent="0.25">
      <c r="A226" s="150" t="s">
        <v>163</v>
      </c>
      <c r="B226" s="155">
        <v>2.4290241705117843E-2</v>
      </c>
      <c r="C226" s="152">
        <v>7.1346257648580477E-2</v>
      </c>
      <c r="D226" s="152">
        <v>7.2227203456565942E-2</v>
      </c>
      <c r="E226" s="152">
        <v>2.4206707052280868E-2</v>
      </c>
      <c r="F226" s="152">
        <v>7.0393813881400435E-3</v>
      </c>
      <c r="G226" s="152">
        <v>3.369306517890332E-3</v>
      </c>
      <c r="H226" s="152">
        <v>2.9882073037028338E-3</v>
      </c>
      <c r="I226" s="152">
        <v>2.8561037503131432E-3</v>
      </c>
      <c r="J226" s="152">
        <v>3.9717072949787598E-3</v>
      </c>
      <c r="K226" s="152">
        <v>2.7332027357416721E-3</v>
      </c>
      <c r="L226" s="152">
        <v>1.6088582171555982E-2</v>
      </c>
      <c r="M226" s="152">
        <v>4.167228922576096E-2</v>
      </c>
      <c r="N226" s="152">
        <v>7.8870408744135673E-2</v>
      </c>
      <c r="O226" s="152">
        <v>9.7118290407486069E-2</v>
      </c>
      <c r="P226" s="154">
        <v>0.10367077461968989</v>
      </c>
      <c r="Q226" s="128"/>
    </row>
    <row r="227" spans="1:17" ht="36" x14ac:dyDescent="0.25">
      <c r="A227" s="150" t="s">
        <v>164</v>
      </c>
      <c r="B227" s="155">
        <v>6.9591991151233303E-3</v>
      </c>
      <c r="C227" s="152">
        <v>3.1090266172350351E-2</v>
      </c>
      <c r="D227" s="152">
        <v>8.1875957743356459E-2</v>
      </c>
      <c r="E227" s="152">
        <v>2.4955205049207937E-2</v>
      </c>
      <c r="F227" s="152">
        <v>8.5646310072834148E-3</v>
      </c>
      <c r="G227" s="152">
        <v>5.6771890571080353E-3</v>
      </c>
      <c r="H227" s="152">
        <v>5.9160869520520902E-4</v>
      </c>
      <c r="I227" s="152">
        <v>3.6204968466032996E-3</v>
      </c>
      <c r="J227" s="152">
        <v>2.126491352088897E-3</v>
      </c>
      <c r="K227" s="152">
        <v>6.5515691423943508E-3</v>
      </c>
      <c r="L227" s="152">
        <v>5.2895820449286052E-3</v>
      </c>
      <c r="M227" s="152">
        <v>1.0348376700158621E-2</v>
      </c>
      <c r="N227" s="152">
        <v>3.5630619319925963E-2</v>
      </c>
      <c r="O227" s="152">
        <v>8.0515354648471815E-2</v>
      </c>
      <c r="P227" s="154">
        <v>0.12858832348396967</v>
      </c>
      <c r="Q227" s="128"/>
    </row>
    <row r="228" spans="1:17" ht="36" x14ac:dyDescent="0.25">
      <c r="A228" s="150" t="s">
        <v>165</v>
      </c>
      <c r="B228" s="155">
        <v>1.7894171031273022E-3</v>
      </c>
      <c r="C228" s="152">
        <v>4.1028777427033992E-3</v>
      </c>
      <c r="D228" s="152">
        <v>1.3225742733447236E-2</v>
      </c>
      <c r="E228" s="152">
        <v>5.5432340919441608E-3</v>
      </c>
      <c r="F228" s="152">
        <v>6.8479724849683033E-4</v>
      </c>
      <c r="G228" s="153">
        <v>0</v>
      </c>
      <c r="H228" s="152">
        <v>4.3166598373166653E-3</v>
      </c>
      <c r="I228" s="152">
        <v>2.4515364114093313E-3</v>
      </c>
      <c r="J228" s="153">
        <v>0</v>
      </c>
      <c r="K228" s="153">
        <v>0</v>
      </c>
      <c r="L228" s="152">
        <v>1.7898169139616532E-3</v>
      </c>
      <c r="M228" s="152">
        <v>2.7350605220781261E-3</v>
      </c>
      <c r="N228" s="152">
        <v>4.0315757248906327E-3</v>
      </c>
      <c r="O228" s="152">
        <v>1.3185626506516945E-2</v>
      </c>
      <c r="P228" s="154">
        <v>1.8311582726415383E-2</v>
      </c>
      <c r="Q228" s="128"/>
    </row>
    <row r="229" spans="1:17" ht="36" x14ac:dyDescent="0.25">
      <c r="A229" s="150" t="s">
        <v>166</v>
      </c>
      <c r="B229" s="155">
        <v>1.3993425837221991E-3</v>
      </c>
      <c r="C229" s="152">
        <v>1.8632579715615342E-3</v>
      </c>
      <c r="D229" s="152">
        <v>4.0403802901656282E-3</v>
      </c>
      <c r="E229" s="152">
        <v>2.3590037390117751E-3</v>
      </c>
      <c r="F229" s="152">
        <v>3.1566602826034254E-3</v>
      </c>
      <c r="G229" s="153">
        <v>0</v>
      </c>
      <c r="H229" s="153">
        <v>0</v>
      </c>
      <c r="I229" s="153">
        <v>0</v>
      </c>
      <c r="J229" s="153">
        <v>0</v>
      </c>
      <c r="K229" s="152">
        <v>4.6925796247325813E-3</v>
      </c>
      <c r="L229" s="152">
        <v>7.0796971860719201E-4</v>
      </c>
      <c r="M229" s="152">
        <v>2.1129622447523715E-3</v>
      </c>
      <c r="N229" s="152">
        <v>1.9918789945843778E-3</v>
      </c>
      <c r="O229" s="152">
        <v>4.2559670023159342E-3</v>
      </c>
      <c r="P229" s="154">
        <v>1.0667680124449633E-2</v>
      </c>
      <c r="Q229" s="128"/>
    </row>
    <row r="230" spans="1:17" ht="36" x14ac:dyDescent="0.25">
      <c r="A230" s="150" t="s">
        <v>167</v>
      </c>
      <c r="B230" s="155">
        <v>7.1315498418065746E-4</v>
      </c>
      <c r="C230" s="153">
        <v>0</v>
      </c>
      <c r="D230" s="152">
        <v>3.5178730058105768E-3</v>
      </c>
      <c r="E230" s="152">
        <v>2.9574088442822699E-3</v>
      </c>
      <c r="F230" s="152">
        <v>2.6174656782781561E-3</v>
      </c>
      <c r="G230" s="152">
        <v>5.9968133096967963E-4</v>
      </c>
      <c r="H230" s="153">
        <v>0</v>
      </c>
      <c r="I230" s="153">
        <v>0</v>
      </c>
      <c r="J230" s="152">
        <v>8.2200955756843214E-4</v>
      </c>
      <c r="K230" s="152">
        <v>2.2586126013760107E-3</v>
      </c>
      <c r="L230" s="153">
        <v>0</v>
      </c>
      <c r="M230" s="152">
        <v>1.2151528484993551E-3</v>
      </c>
      <c r="N230" s="153">
        <v>0</v>
      </c>
      <c r="O230" s="152">
        <v>2.896266435000783E-3</v>
      </c>
      <c r="P230" s="154">
        <v>1.1281015000309688E-2</v>
      </c>
      <c r="Q230" s="128"/>
    </row>
    <row r="231" spans="1:17" ht="48" x14ac:dyDescent="0.25">
      <c r="A231" s="150" t="s">
        <v>168</v>
      </c>
      <c r="B231" s="155">
        <v>0.35865942292525149</v>
      </c>
      <c r="C231" s="152">
        <v>0.31606779953491337</v>
      </c>
      <c r="D231" s="152">
        <v>0.23167851334138795</v>
      </c>
      <c r="E231" s="152">
        <v>8.4093372671935174E-2</v>
      </c>
      <c r="F231" s="152">
        <v>5.0019559410920962E-2</v>
      </c>
      <c r="G231" s="152">
        <v>0.108296221733009</v>
      </c>
      <c r="H231" s="152">
        <v>6.5354014916844727E-2</v>
      </c>
      <c r="I231" s="152">
        <v>5.1420570903975477E-2</v>
      </c>
      <c r="J231" s="152">
        <v>5.0369017241690607E-2</v>
      </c>
      <c r="K231" s="152">
        <v>3.4427782506046771E-2</v>
      </c>
      <c r="L231" s="152">
        <v>0.3652965428278856</v>
      </c>
      <c r="M231" s="152">
        <v>0.34729202318547675</v>
      </c>
      <c r="N231" s="152">
        <v>0.33120022879733224</v>
      </c>
      <c r="O231" s="152">
        <v>0.29752599134442137</v>
      </c>
      <c r="P231" s="154">
        <v>0.20080000727318539</v>
      </c>
      <c r="Q231" s="128"/>
    </row>
    <row r="232" spans="1:17" ht="48" x14ac:dyDescent="0.25">
      <c r="A232" s="150" t="s">
        <v>169</v>
      </c>
      <c r="B232" s="155">
        <v>9.332604205431376E-2</v>
      </c>
      <c r="C232" s="152">
        <v>0.20758223143102689</v>
      </c>
      <c r="D232" s="152">
        <v>0.20561179271108765</v>
      </c>
      <c r="E232" s="152">
        <v>7.2109955882974322E-2</v>
      </c>
      <c r="F232" s="152">
        <v>4.8873495505625635E-2</v>
      </c>
      <c r="G232" s="152">
        <v>4.2744445003614524E-2</v>
      </c>
      <c r="H232" s="152">
        <v>3.3595237575167879E-2</v>
      </c>
      <c r="I232" s="152">
        <v>1.7388190545492985E-2</v>
      </c>
      <c r="J232" s="152">
        <v>3.4772034052241052E-2</v>
      </c>
      <c r="K232" s="152">
        <v>4.500253514849914E-2</v>
      </c>
      <c r="L232" s="152">
        <v>6.0265272201315369E-2</v>
      </c>
      <c r="M232" s="152">
        <v>0.14914426881641824</v>
      </c>
      <c r="N232" s="152">
        <v>0.22791156795748355</v>
      </c>
      <c r="O232" s="152">
        <v>0.2756069353636334</v>
      </c>
      <c r="P232" s="154">
        <v>0.25320202651201495</v>
      </c>
      <c r="Q232" s="128"/>
    </row>
    <row r="233" spans="1:17" ht="48" x14ac:dyDescent="0.25">
      <c r="A233" s="150" t="s">
        <v>170</v>
      </c>
      <c r="B233" s="155">
        <v>9.7462664719059483E-3</v>
      </c>
      <c r="C233" s="152">
        <v>3.7470002200732301E-2</v>
      </c>
      <c r="D233" s="152">
        <v>6.6276313242515941E-2</v>
      </c>
      <c r="E233" s="152">
        <v>2.3586287950615972E-2</v>
      </c>
      <c r="F233" s="152">
        <v>3.1090288872437571E-2</v>
      </c>
      <c r="G233" s="152">
        <v>2.913106780881203E-3</v>
      </c>
      <c r="H233" s="152">
        <v>4.8706109576785641E-3</v>
      </c>
      <c r="I233" s="152">
        <v>1.8324485706093746E-3</v>
      </c>
      <c r="J233" s="152">
        <v>2.3196549829400032E-2</v>
      </c>
      <c r="K233" s="152">
        <v>3.5711859363225636E-2</v>
      </c>
      <c r="L233" s="152">
        <v>5.0877513970705524E-3</v>
      </c>
      <c r="M233" s="152">
        <v>2.2138068289521442E-2</v>
      </c>
      <c r="N233" s="152">
        <v>3.6976849822818209E-2</v>
      </c>
      <c r="O233" s="152">
        <v>7.4733424278467936E-2</v>
      </c>
      <c r="P233" s="154">
        <v>0.11137110129453966</v>
      </c>
      <c r="Q233" s="128"/>
    </row>
    <row r="234" spans="1:17" ht="36" x14ac:dyDescent="0.25">
      <c r="A234" s="150" t="s">
        <v>171</v>
      </c>
      <c r="B234" s="155">
        <v>5.3468847008964204E-2</v>
      </c>
      <c r="C234" s="152">
        <v>6.5286191919305472E-2</v>
      </c>
      <c r="D234" s="152">
        <v>4.9714514402207526E-2</v>
      </c>
      <c r="E234" s="152">
        <v>1.1287133544555131E-2</v>
      </c>
      <c r="F234" s="152">
        <v>2.6204009939433384E-3</v>
      </c>
      <c r="G234" s="152">
        <v>7.292756643749068E-3</v>
      </c>
      <c r="H234" s="152">
        <v>4.1388597912325941E-3</v>
      </c>
      <c r="I234" s="152">
        <v>6.5833677731414245E-4</v>
      </c>
      <c r="J234" s="152">
        <v>3.3532865438517193E-3</v>
      </c>
      <c r="K234" s="152">
        <v>7.8082813201575414E-4</v>
      </c>
      <c r="L234" s="152">
        <v>5.033596736841902E-2</v>
      </c>
      <c r="M234" s="152">
        <v>6.2623721275596775E-2</v>
      </c>
      <c r="N234" s="152">
        <v>6.7763594498538485E-2</v>
      </c>
      <c r="O234" s="152">
        <v>6.5505501571163666E-2</v>
      </c>
      <c r="P234" s="154">
        <v>5.3812794032127201E-2</v>
      </c>
      <c r="Q234" s="128"/>
    </row>
    <row r="235" spans="1:17" ht="36" x14ac:dyDescent="0.25">
      <c r="A235" s="150" t="s">
        <v>172</v>
      </c>
      <c r="B235" s="155">
        <v>1.214803605686755E-2</v>
      </c>
      <c r="C235" s="152">
        <v>1.9755528018982674E-2</v>
      </c>
      <c r="D235" s="152">
        <v>2.738070142153861E-2</v>
      </c>
      <c r="E235" s="152">
        <v>7.1995283228313998E-3</v>
      </c>
      <c r="F235" s="152">
        <v>2.8265595915575969E-3</v>
      </c>
      <c r="G235" s="152">
        <v>3.7312546538924578E-3</v>
      </c>
      <c r="H235" s="152">
        <v>6.2548094508298895E-4</v>
      </c>
      <c r="I235" s="153">
        <v>0</v>
      </c>
      <c r="J235" s="152">
        <v>1.6311936497457854E-3</v>
      </c>
      <c r="K235" s="152">
        <v>2.1022608193338212E-3</v>
      </c>
      <c r="L235" s="152">
        <v>9.4455043981834536E-3</v>
      </c>
      <c r="M235" s="152">
        <v>1.844497814306998E-2</v>
      </c>
      <c r="N235" s="152">
        <v>1.775039064369123E-2</v>
      </c>
      <c r="O235" s="152">
        <v>3.5204881890211995E-2</v>
      </c>
      <c r="P235" s="154">
        <v>3.4086915571524129E-2</v>
      </c>
      <c r="Q235" s="128"/>
    </row>
    <row r="236" spans="1:17" ht="36" x14ac:dyDescent="0.25">
      <c r="A236" s="150" t="s">
        <v>173</v>
      </c>
      <c r="B236" s="155">
        <v>2.4128615082333891E-3</v>
      </c>
      <c r="C236" s="152">
        <v>9.9245003511831634E-3</v>
      </c>
      <c r="D236" s="152">
        <v>1.1748077753385613E-2</v>
      </c>
      <c r="E236" s="152">
        <v>5.9366978800095803E-3</v>
      </c>
      <c r="F236" s="152">
        <v>2.8459871365741035E-3</v>
      </c>
      <c r="G236" s="152">
        <v>1.4071996937455834E-3</v>
      </c>
      <c r="H236" s="152">
        <v>6.2548094508298895E-4</v>
      </c>
      <c r="I236" s="152">
        <v>2.4515364114093313E-3</v>
      </c>
      <c r="J236" s="152">
        <v>6.0621355141389564E-4</v>
      </c>
      <c r="K236" s="152">
        <v>1.4851149711592434E-3</v>
      </c>
      <c r="L236" s="152">
        <v>2.6104677288792781E-3</v>
      </c>
      <c r="M236" s="152">
        <v>3.5446241818442529E-3</v>
      </c>
      <c r="N236" s="152">
        <v>1.1204185004696282E-2</v>
      </c>
      <c r="O236" s="152">
        <v>1.9674239502049273E-2</v>
      </c>
      <c r="P236" s="154">
        <v>1.6386706415766106E-2</v>
      </c>
      <c r="Q236" s="128"/>
    </row>
    <row r="237" spans="1:17" ht="60" x14ac:dyDescent="0.25">
      <c r="A237" s="150" t="s">
        <v>174</v>
      </c>
      <c r="B237" s="155">
        <v>3.2911952694846286E-2</v>
      </c>
      <c r="C237" s="152">
        <v>8.2786888153433505E-2</v>
      </c>
      <c r="D237" s="152">
        <v>8.5589908060940273E-2</v>
      </c>
      <c r="E237" s="152">
        <v>3.2183495271691898E-2</v>
      </c>
      <c r="F237" s="152">
        <v>2.1195919556157721E-2</v>
      </c>
      <c r="G237" s="152">
        <v>1.8468513928357206E-2</v>
      </c>
      <c r="H237" s="152">
        <v>2.9229934175856277E-2</v>
      </c>
      <c r="I237" s="152">
        <v>1.5635257109147579E-2</v>
      </c>
      <c r="J237" s="152">
        <v>1.6768879429662775E-2</v>
      </c>
      <c r="K237" s="152">
        <v>1.7696622454336602E-2</v>
      </c>
      <c r="L237" s="152">
        <v>2.5546602232208095E-2</v>
      </c>
      <c r="M237" s="152">
        <v>5.584319960827365E-2</v>
      </c>
      <c r="N237" s="152">
        <v>8.4628318895880447E-2</v>
      </c>
      <c r="O237" s="152">
        <v>0.11047635776512361</v>
      </c>
      <c r="P237" s="154">
        <v>9.4141065485695202E-2</v>
      </c>
      <c r="Q237" s="128"/>
    </row>
    <row r="238" spans="1:17" ht="60" x14ac:dyDescent="0.25">
      <c r="A238" s="150" t="s">
        <v>175</v>
      </c>
      <c r="B238" s="155">
        <v>6.8791370983778037E-3</v>
      </c>
      <c r="C238" s="152">
        <v>1.9568546180428085E-2</v>
      </c>
      <c r="D238" s="152">
        <v>3.1593002739770476E-2</v>
      </c>
      <c r="E238" s="152">
        <v>2.1720988938398161E-2</v>
      </c>
      <c r="F238" s="152">
        <v>1.3833233718816278E-2</v>
      </c>
      <c r="G238" s="152">
        <v>5.0031298275436328E-3</v>
      </c>
      <c r="H238" s="152">
        <v>7.1441249825848329E-3</v>
      </c>
      <c r="I238" s="152">
        <v>1.1951396860892093E-2</v>
      </c>
      <c r="J238" s="152">
        <v>1.4129564063586798E-2</v>
      </c>
      <c r="K238" s="152">
        <v>1.2346354757340033E-2</v>
      </c>
      <c r="L238" s="152">
        <v>1.5370814177284569E-3</v>
      </c>
      <c r="M238" s="152">
        <v>1.7136904461812059E-2</v>
      </c>
      <c r="N238" s="152">
        <v>2.1145144789592604E-2</v>
      </c>
      <c r="O238" s="152">
        <v>3.9107997981500664E-2</v>
      </c>
      <c r="P238" s="154">
        <v>5.1358435518456098E-2</v>
      </c>
      <c r="Q238" s="128"/>
    </row>
    <row r="239" spans="1:17" ht="60" x14ac:dyDescent="0.25">
      <c r="A239" s="150" t="s">
        <v>176</v>
      </c>
      <c r="B239" s="155">
        <v>1.4518411598198428E-3</v>
      </c>
      <c r="C239" s="152">
        <v>6.1550993232006718E-3</v>
      </c>
      <c r="D239" s="152">
        <v>1.8328358406001603E-2</v>
      </c>
      <c r="E239" s="152">
        <v>8.516739780416685E-3</v>
      </c>
      <c r="F239" s="152">
        <v>5.7154220189114821E-3</v>
      </c>
      <c r="G239" s="152">
        <v>6.6331994249889761E-4</v>
      </c>
      <c r="H239" s="152">
        <v>1.7342761123505755E-3</v>
      </c>
      <c r="I239" s="153">
        <v>0</v>
      </c>
      <c r="J239" s="152">
        <v>2.9984841422921469E-3</v>
      </c>
      <c r="K239" s="152">
        <v>7.3794100530270353E-3</v>
      </c>
      <c r="L239" s="152">
        <v>1.2502745465233095E-3</v>
      </c>
      <c r="M239" s="152">
        <v>2.427354594704828E-3</v>
      </c>
      <c r="N239" s="152">
        <v>4.9009030714438212E-3</v>
      </c>
      <c r="O239" s="152">
        <v>2.3534000901930398E-2</v>
      </c>
      <c r="P239" s="154">
        <v>3.1176570243995984E-2</v>
      </c>
      <c r="Q239" s="128"/>
    </row>
    <row r="240" spans="1:17" ht="15.75" thickBot="1" x14ac:dyDescent="0.3">
      <c r="A240" s="157" t="s">
        <v>177</v>
      </c>
      <c r="B240" s="158">
        <v>2.1347968896777494</v>
      </c>
      <c r="C240" s="124">
        <v>3.2030707303182462</v>
      </c>
      <c r="D240" s="124">
        <v>3.3632233830739362</v>
      </c>
      <c r="E240" s="124">
        <v>1.3051830049785031</v>
      </c>
      <c r="F240" s="124">
        <v>1.9689100286655854</v>
      </c>
      <c r="G240" s="123">
        <v>0.89846696919787528</v>
      </c>
      <c r="H240" s="123">
        <v>0.36129108363521034</v>
      </c>
      <c r="I240" s="123">
        <v>0.6265856030403677</v>
      </c>
      <c r="J240" s="123">
        <v>0.84657332873682312</v>
      </c>
      <c r="K240" s="124">
        <v>2.7928620470646428</v>
      </c>
      <c r="L240" s="124">
        <v>1.9405144343171463</v>
      </c>
      <c r="M240" s="124">
        <v>2.6032150986258404</v>
      </c>
      <c r="N240" s="124">
        <v>3.3107345216706712</v>
      </c>
      <c r="O240" s="124">
        <v>4.2341799606380759</v>
      </c>
      <c r="P240" s="125">
        <v>4.8879943546657723</v>
      </c>
      <c r="Q240" s="128"/>
    </row>
  </sheetData>
  <mergeCells count="33">
    <mergeCell ref="A84:A85"/>
    <mergeCell ref="B84:F84"/>
    <mergeCell ref="G84:K84"/>
    <mergeCell ref="L84:P84"/>
    <mergeCell ref="C40:D40"/>
    <mergeCell ref="C41:D41"/>
    <mergeCell ref="C42:D42"/>
    <mergeCell ref="C43:C46"/>
    <mergeCell ref="A83:P83"/>
    <mergeCell ref="C35:D35"/>
    <mergeCell ref="C36:D36"/>
    <mergeCell ref="C37:D37"/>
    <mergeCell ref="C38:D38"/>
    <mergeCell ref="C39:D39"/>
    <mergeCell ref="C19:C20"/>
    <mergeCell ref="C21:I21"/>
    <mergeCell ref="C28:E28"/>
    <mergeCell ref="C30:C31"/>
    <mergeCell ref="C32:D32"/>
    <mergeCell ref="C8:C9"/>
    <mergeCell ref="C10:I10"/>
    <mergeCell ref="C16:I16"/>
    <mergeCell ref="C17:D18"/>
    <mergeCell ref="E17:F17"/>
    <mergeCell ref="H17:H18"/>
    <mergeCell ref="I17:I18"/>
    <mergeCell ref="C5:I5"/>
    <mergeCell ref="C6:D7"/>
    <mergeCell ref="E6:F6"/>
    <mergeCell ref="H6:H7"/>
    <mergeCell ref="I6:I7"/>
    <mergeCell ref="C33:D33"/>
    <mergeCell ref="C34:D34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Bia, Valene</cp:lastModifiedBy>
  <cp:lastPrinted>2016-10-10T19:08:12Z</cp:lastPrinted>
  <dcterms:created xsi:type="dcterms:W3CDTF">2013-08-06T13:22:30Z</dcterms:created>
  <dcterms:modified xsi:type="dcterms:W3CDTF">2020-01-10T19:37:29Z</dcterms:modified>
</cp:coreProperties>
</file>